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(East)'!$A$1:$X$16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18" i="10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X15" i="10" s="1"/>
  <c r="L16" i="13"/>
  <c r="E16"/>
  <c r="E17" i="15"/>
  <c r="E14" i="10" s="1"/>
  <c r="AA15"/>
  <c r="F8"/>
  <c r="I8" s="1"/>
  <c r="E8"/>
  <c r="H8" s="1"/>
  <c r="D8"/>
  <c r="G8" s="1"/>
  <c r="F7"/>
  <c r="I7" s="1"/>
  <c r="E7"/>
  <c r="H7" s="1"/>
  <c r="D7"/>
  <c r="G7" s="1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D12"/>
  <c r="G12" s="1"/>
  <c r="E16" i="12"/>
  <c r="E12" i="10" s="1"/>
  <c r="H12" s="1"/>
  <c r="Y16" i="12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U12" i="10" s="1"/>
  <c r="J16" i="12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L21" i="7"/>
  <c r="K9" i="10" s="1"/>
  <c r="H21" i="7"/>
  <c r="F9" i="10" s="1"/>
  <c r="I9" s="1"/>
  <c r="E21" i="7"/>
  <c r="E9" i="10" s="1"/>
  <c r="H9" s="1"/>
  <c r="H15" i="4"/>
  <c r="U18" i="10" l="1"/>
  <c r="T18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<sst xmlns="http://schemas.openxmlformats.org/spreadsheetml/2006/main" count="807" uniqueCount="424">
  <si>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</si>
  <si>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</si>
  <si>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</si>
  <si>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</si>
  <si>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</si>
  <si>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</si>
  <si>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</si>
  <si>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</si>
  <si>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</si>
  <si>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</si>
  <si>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</si>
  <si>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</si>
  <si>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</si>
  <si>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</si>
  <si>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</si>
  <si>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</si>
  <si>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</si>
  <si>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</si>
  <si>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</si>
  <si>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</si>
  <si>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</si>
  <si>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</si>
  <si>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</si>
  <si>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</si>
  <si>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</si>
  <si>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</si>
  <si>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</si>
  <si>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</si>
  <si>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</si>
  <si>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</si>
  <si>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</si>
  <si>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</si>
  <si>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</si>
  <si>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</si>
  <si>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</si>
  <si>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</si>
  <si>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</si>
  <si>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</si>
  <si>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</si>
  <si>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</si>
  <si>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</si>
  <si>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</si>
  <si>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</si>
  <si>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</si>
  <si>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</si>
  <si>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</si>
  <si>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</si>
  <si>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</si>
  <si>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</si>
  <si>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</si>
  <si>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</si>
  <si>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</si>
  <si>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</si>
  <si>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</si>
  <si>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</si>
  <si>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</si>
  <si>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</si>
  <si>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</si>
  <si>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</si>
  <si>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</si>
  <si>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</si>
  <si>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</si>
  <si>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</si>
  <si>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</si>
  <si>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</si>
  <si>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</si>
  <si>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</si>
  <si>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</si>
  <si>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</si>
  <si>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</si>
  <si>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</si>
  <si>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</si>
  <si>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</si>
  <si>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</si>
  <si>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</si>
  <si>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</si>
  <si>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</si>
  <si>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</si>
  <si>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</si>
  <si>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</si>
  <si>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</si>
  <si>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</si>
  <si>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</si>
  <si>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</si>
  <si>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</si>
  <si>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</si>
  <si>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</si>
  <si>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</si>
  <si>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</si>
  <si>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</si>
  <si>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</si>
  <si>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</si>
  <si>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</si>
  <si>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</si>
  <si>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</si>
  <si>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</si>
  <si>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</si>
  <si>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</si>
  <si>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</si>
  <si>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</si>
  <si>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</si>
  <si>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</si>
  <si>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</si>
  <si>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</si>
  <si>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</si>
  <si>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</si>
  <si>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</si>
  <si>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</si>
  <si>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</si>
  <si>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</si>
  <si>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</si>
  <si>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</si>
  <si>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</si>
  <si>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</si>
  <si>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</si>
  <si>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</si>
  <si>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</si>
  <si>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</si>
  <si>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</si>
  <si>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</si>
  <si>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</si>
  <si>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</si>
  <si>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</si>
  <si>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</si>
  <si>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</si>
  <si>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</si>
  <si>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</si>
  <si>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</si>
  <si>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</si>
  <si>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</si>
  <si>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</si>
  <si>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</si>
  <si>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</si>
  <si>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</si>
  <si>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</si>
  <si>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</si>
  <si>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</si>
  <si>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</si>
  <si>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</si>
  <si>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</si>
  <si>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</si>
  <si>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</si>
  <si>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</si>
  <si>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</si>
  <si>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</si>
  <si>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</si>
  <si>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</si>
  <si>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</si>
  <si>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</si>
  <si>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</si>
  <si>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</si>
  <si>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</si>
  <si>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</si>
  <si>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</si>
  <si>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</si>
  <si>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</si>
  <si>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</si>
  <si>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</si>
  <si>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</si>
  <si>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</si>
  <si>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</si>
  <si>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</si>
  <si>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</si>
  <si>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</si>
  <si>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</si>
  <si>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</si>
  <si>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</si>
  <si>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</si>
  <si>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</si>
  <si>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</si>
  <si>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</si>
  <si>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</si>
  <si>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</si>
  <si>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</si>
  <si>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</si>
  <si>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</si>
  <si>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</si>
  <si>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</si>
  <si>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</si>
  <si>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</si>
  <si>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</si>
  <si>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</si>
  <si>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</si>
  <si>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</si>
  <si>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</si>
  <si>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</si>
  <si>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</si>
  <si>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</si>
  <si>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</si>
  <si>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</si>
  <si>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</si>
  <si>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</si>
  <si>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</si>
  <si>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</si>
  <si>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</si>
  <si>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</si>
  <si>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</si>
  <si>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</si>
  <si>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</si>
  <si>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</si>
  <si>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</si>
  <si>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</si>
  <si>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</si>
  <si>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</si>
  <si>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</si>
  <si>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</si>
  <si>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</si>
  <si>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</si>
  <si>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</si>
  <si>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</si>
  <si>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</si>
  <si>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</si>
  <si>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</si>
  <si>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</si>
  <si>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</si>
  <si>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</si>
  <si>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</si>
  <si>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</si>
  <si>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</si>
  <si>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</si>
  <si>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</si>
  <si>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</si>
  <si>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</si>
  <si>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</si>
  <si>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</si>
  <si>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</si>
  <si>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</si>
  <si>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</si>
  <si>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</si>
  <si>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</si>
  <si>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</si>
  <si>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</si>
  <si>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</si>
  <si>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</si>
  <si>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</si>
  <si>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</si>
  <si>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</si>
  <si>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</si>
  <si>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</si>
  <si>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</si>
  <si>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</si>
  <si>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</si>
  <si>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</si>
  <si>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</si>
  <si>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</si>
  <si>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</si>
  <si>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</si>
  <si>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</si>
  <si>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</si>
  <si>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</si>
  <si>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</si>
  <si>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</si>
  <si>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</si>
  <si>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</si>
  <si>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</si>
  <si>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</si>
  <si>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</si>
  <si>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</si>
  <si>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</si>
  <si>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</si>
  <si>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</si>
  <si>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</si>
  <si>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</si>
  <si>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</si>
  <si>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</si>
  <si>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</si>
  <si>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</si>
  <si>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</si>
  <si>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</si>
  <si>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</si>
  <si>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</si>
  <si>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</si>
  <si>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</si>
  <si>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</si>
  <si>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</si>
  <si>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</si>
  <si>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</si>
  <si>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</si>
  <si>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</si>
  <si>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</si>
  <si>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</si>
  <si>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</si>
  <si>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</si>
  <si>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</si>
  <si>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</si>
  <si>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</si>
  <si>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</si>
  <si>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</si>
  <si>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</si>
  <si>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</si>
  <si>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</si>
  <si>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</si>
  <si>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</si>
  <si>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</si>
  <si>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</si>
  <si>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</si>
  <si>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</si>
  <si>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</si>
  <si>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</si>
  <si>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</si>
  <si>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</si>
  <si>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</si>
  <si>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</si>
  <si>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</si>
  <si>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</si>
  <si>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</si>
  <si>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</si>
  <si>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</si>
  <si>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</si>
  <si>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</si>
  <si>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</si>
  <si>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</si>
  <si>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</si>
  <si>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</si>
  <si>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</si>
  <si>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</si>
  <si>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</si>
  <si>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</si>
  <si>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</si>
  <si>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</si>
  <si>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</si>
  <si>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</si>
  <si>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</si>
  <si>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</si>
  <si>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</si>
  <si>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</si>
  <si>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</si>
  <si>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</si>
  <si>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</si>
  <si>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</si>
  <si>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</si>
  <si>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</si>
  <si>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</si>
  <si>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</si>
  <si>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</si>
  <si>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</si>
  <si>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</si>
  <si>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</si>
  <si>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</si>
  <si>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</si>
  <si>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</si>
  <si>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</si>
  <si>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</si>
  <si>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</si>
  <si>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</si>
  <si>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</si>
  <si>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</si>
  <si>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</si>
  <si>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</si>
  <si>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</si>
  <si>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</si>
  <si>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</si>
  <si>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</si>
  <si>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</si>
  <si>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</si>
  <si>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</si>
  <si>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</si>
  <si>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</si>
  <si>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</si>
  <si>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</si>
  <si>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</si>
  <si>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</si>
  <si>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</si>
  <si>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</si>
  <si>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</si>
  <si>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</si>
  <si>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</si>
  <si>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</si>
  <si>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</si>
  <si>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</si>
  <si>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</si>
  <si>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</si>
  <si>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</si>
  <si>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</si>
  <si>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</si>
  <si>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</si>
  <si>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</si>
  <si>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</si>
  <si>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</si>
  <si>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</si>
  <si>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</si>
  <si>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</si>
  <si>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</si>
  <si>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</si>
  <si>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</si>
  <si>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</si>
  <si>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</si>
  <si>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</si>
  <si>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</si>
  <si>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</si>
  <si>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</si>
  <si>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</si>
  <si>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</si>
  <si>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</si>
  <si>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</si>
  <si>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</si>
  <si>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</si>
  <si>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</si>
  <si>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</si>
  <si>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Name &amp; contact no. of EE :- Pramod Kumar (9955128483) , AE :- Ram Babu Mahto (9835619212) &amp; Rajesh Kumar (9431620115)</t>
  </si>
  <si>
    <t>Finishing-20/10/2014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</si>
  <si>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</si>
  <si>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</si>
  <si>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</si>
  <si>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</si>
  <si>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</si>
  <si>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</si>
  <si>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</si>
  <si>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</si>
  <si>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</si>
  <si>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</si>
  <si>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</si>
  <si>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</si>
  <si>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</si>
  <si>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</si>
  <si>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Not start due to change the land</t>
  </si>
  <si>
    <t>Schoolname not view</t>
  </si>
  <si>
    <t>Mother India Const. Pvt. Ltd., Aspura House, Road No.-3,  Kankarbagh, Patna-800020</t>
  </si>
  <si>
    <t>HS Chhajan Mohini</t>
  </si>
  <si>
    <t>Sanjeev Kumar (9199601788)      E.E. BSEIDC, Div.-Darbhanga</t>
  </si>
  <si>
    <t xml:space="preserve">Not Start </t>
  </si>
  <si>
    <t>Pramod Kumar (9955128483)  E.E. BSEIDC, Div.-Darbhanga</t>
  </si>
  <si>
    <t>Handed over</t>
  </si>
  <si>
    <t>Date:- 31.05.2015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</si>
</sst>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9" fillId="2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2" borderId="1" xfId="0" applyFont="1" applyFill="1" applyBorder="1" applyAlignment="1"/>
    <xf numFmtId="0" fontId="21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1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/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1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21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tabSelected="1" view="pageBreakPreview" topLeftCell="A2" zoomScaleNormal="84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7" sqref="W7"/>
    </sheetView>
  </sheetViews>
  <sheetFormatPr defaultRowHeight="15"/>
  <cols>
    <col min="1" max="1" width="3.5703125" customWidth="1"/>
    <col min="2" max="2" width="14.7109375" style="89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20" width="4.7109375" customWidth="1"/>
    <col min="21" max="21" width="3.7109375" customWidth="1"/>
    <col min="22" max="22" width="5.28515625" customWidth="1"/>
    <col min="23" max="23" width="4.5703125" customWidth="1"/>
    <col min="24" max="24" width="10.7109375" customWidth="1"/>
    <col min="25" max="25" width="12.140625" customWidth="1"/>
    <col min="27" max="27" width="9.140625" hidden="1" customWidth="1"/>
  </cols>
  <sheetData>
    <row r="2" spans="1:28">
      <c r="A2" s="138" t="s">
        <v>19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8" ht="15" customHeight="1">
      <c r="A3" s="130" t="s">
        <v>369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35" t="s">
        <v>423</v>
      </c>
      <c r="Y3" s="136"/>
    </row>
    <row r="4" spans="1:28" ht="15" customHeight="1">
      <c r="A4" s="129" t="s">
        <v>0</v>
      </c>
      <c r="B4" s="128" t="s">
        <v>23</v>
      </c>
      <c r="C4" s="129" t="s">
        <v>24</v>
      </c>
      <c r="D4" s="129" t="s">
        <v>285</v>
      </c>
      <c r="E4" s="129"/>
      <c r="F4" s="129"/>
      <c r="G4" s="129" t="s">
        <v>27</v>
      </c>
      <c r="H4" s="129"/>
      <c r="I4" s="129"/>
      <c r="J4" s="129" t="s">
        <v>21</v>
      </c>
      <c r="K4" s="134" t="s">
        <v>16</v>
      </c>
      <c r="L4" s="134"/>
      <c r="M4" s="134"/>
      <c r="N4" s="134"/>
      <c r="O4" s="134"/>
      <c r="P4" s="134"/>
      <c r="Q4" s="134"/>
      <c r="R4" s="134"/>
      <c r="S4" s="134"/>
      <c r="T4" s="134"/>
      <c r="U4" s="134" t="s">
        <v>31</v>
      </c>
      <c r="V4" s="134"/>
      <c r="W4" s="134"/>
      <c r="X4" s="129" t="s">
        <v>33</v>
      </c>
      <c r="Y4" s="133" t="s">
        <v>14</v>
      </c>
    </row>
    <row r="5" spans="1:28" ht="25.5" customHeight="1">
      <c r="A5" s="129"/>
      <c r="B5" s="128"/>
      <c r="C5" s="129"/>
      <c r="D5" s="129" t="s">
        <v>25</v>
      </c>
      <c r="E5" s="129" t="s">
        <v>28</v>
      </c>
      <c r="F5" s="129" t="s">
        <v>26</v>
      </c>
      <c r="G5" s="129" t="s">
        <v>25</v>
      </c>
      <c r="H5" s="129" t="s">
        <v>28</v>
      </c>
      <c r="I5" s="129" t="s">
        <v>26</v>
      </c>
      <c r="J5" s="129"/>
      <c r="K5" s="134" t="s">
        <v>15</v>
      </c>
      <c r="L5" s="129" t="s">
        <v>10</v>
      </c>
      <c r="M5" s="129" t="s">
        <v>9</v>
      </c>
      <c r="N5" s="129" t="s">
        <v>17</v>
      </c>
      <c r="O5" s="129"/>
      <c r="P5" s="129" t="s">
        <v>18</v>
      </c>
      <c r="Q5" s="129"/>
      <c r="R5" s="129" t="s">
        <v>304</v>
      </c>
      <c r="S5" s="129"/>
      <c r="T5" s="129" t="s">
        <v>13</v>
      </c>
      <c r="U5" s="139" t="s">
        <v>7</v>
      </c>
      <c r="V5" s="139" t="s">
        <v>30</v>
      </c>
      <c r="W5" s="139" t="s">
        <v>8</v>
      </c>
      <c r="X5" s="129"/>
      <c r="Y5" s="133"/>
    </row>
    <row r="6" spans="1:28" ht="36" customHeight="1">
      <c r="A6" s="129"/>
      <c r="B6" s="128"/>
      <c r="C6" s="129"/>
      <c r="D6" s="129"/>
      <c r="E6" s="129"/>
      <c r="F6" s="129"/>
      <c r="G6" s="129"/>
      <c r="H6" s="129"/>
      <c r="I6" s="129"/>
      <c r="J6" s="129"/>
      <c r="K6" s="134"/>
      <c r="L6" s="129"/>
      <c r="M6" s="129"/>
      <c r="N6" s="100" t="s">
        <v>11</v>
      </c>
      <c r="O6" s="100" t="s">
        <v>12</v>
      </c>
      <c r="P6" s="100" t="s">
        <v>11</v>
      </c>
      <c r="Q6" s="100" t="s">
        <v>12</v>
      </c>
      <c r="R6" s="100" t="s">
        <v>11</v>
      </c>
      <c r="S6" s="100" t="s">
        <v>12</v>
      </c>
      <c r="T6" s="129"/>
      <c r="U6" s="139"/>
      <c r="V6" s="139"/>
      <c r="W6" s="139"/>
      <c r="X6" s="129"/>
      <c r="Y6" s="133"/>
      <c r="AA6" t="s">
        <v>310</v>
      </c>
    </row>
    <row r="7" spans="1:28" ht="65.099999999999994" customHeight="1">
      <c r="A7" s="103">
        <v>1</v>
      </c>
      <c r="B7" s="88" t="s">
        <v>392</v>
      </c>
      <c r="C7" s="93" t="s">
        <v>351</v>
      </c>
      <c r="D7" s="7">
        <f>'Patna (East)'!A14</f>
        <v>3</v>
      </c>
      <c r="E7" s="7">
        <f>'Patna (East)'!E16</f>
        <v>8</v>
      </c>
      <c r="F7" s="7">
        <f>'Patna (East)'!H16</f>
        <v>2042.4399999999998</v>
      </c>
      <c r="G7" s="103">
        <f t="shared" ref="G7:I9" si="0">D7</f>
        <v>3</v>
      </c>
      <c r="H7" s="7">
        <f t="shared" si="0"/>
        <v>8</v>
      </c>
      <c r="I7" s="7">
        <f t="shared" si="0"/>
        <v>2042.4399999999998</v>
      </c>
      <c r="J7" s="103"/>
      <c r="K7" s="103">
        <f>'Patna (East)'!L16</f>
        <v>0</v>
      </c>
      <c r="L7" s="103">
        <f>'Patna (East)'!M16</f>
        <v>2</v>
      </c>
      <c r="M7" s="103">
        <f>'Patna (East)'!N16</f>
        <v>0</v>
      </c>
      <c r="N7" s="103">
        <f>'Patna (East)'!O16</f>
        <v>1</v>
      </c>
      <c r="O7" s="103">
        <f>'Patna (East)'!P16</f>
        <v>0</v>
      </c>
      <c r="P7" s="103">
        <f>'Patna (East)'!Q16</f>
        <v>0</v>
      </c>
      <c r="Q7" s="103">
        <f>'Patna (East)'!R16</f>
        <v>0</v>
      </c>
      <c r="R7" s="103">
        <f>'Patna (East)'!S16</f>
        <v>0</v>
      </c>
      <c r="S7" s="103">
        <f>'Patna (East)'!T16</f>
        <v>0</v>
      </c>
      <c r="T7" s="103">
        <f>'Patna (East)'!U16</f>
        <v>2</v>
      </c>
      <c r="U7" s="86">
        <f>'Patna (East)'!I16</f>
        <v>3</v>
      </c>
      <c r="V7" s="86">
        <f>K7+L7+M7+N7+O7+P7+Q7+R7+S7+T7</f>
        <v>5</v>
      </c>
      <c r="W7" s="86">
        <f>'Patna (East)'!V16</f>
        <v>0</v>
      </c>
      <c r="X7" s="87">
        <f>'Patna (East)'!W16</f>
        <v>406.49</v>
      </c>
      <c r="Y7" s="85"/>
      <c r="AA7" s="83">
        <f>H7-U7-V7-W7</f>
        <v>0</v>
      </c>
      <c r="AB7" s="5"/>
    </row>
    <row r="8" spans="1:28" ht="65.099999999999994" customHeight="1">
      <c r="A8" s="103">
        <v>2</v>
      </c>
      <c r="B8" s="88" t="s">
        <v>393</v>
      </c>
      <c r="C8" s="93" t="s">
        <v>394</v>
      </c>
      <c r="D8" s="7">
        <f>'Patna (West)'!A12</f>
        <v>3</v>
      </c>
      <c r="E8" s="7">
        <f>'Patna (West)'!E15</f>
        <v>7</v>
      </c>
      <c r="F8" s="7">
        <f>'Patna (West)'!H15</f>
        <v>1787.98</v>
      </c>
      <c r="G8" s="103">
        <f t="shared" si="0"/>
        <v>3</v>
      </c>
      <c r="H8" s="7">
        <f t="shared" si="0"/>
        <v>7</v>
      </c>
      <c r="I8" s="7">
        <f t="shared" si="0"/>
        <v>1787.98</v>
      </c>
      <c r="J8" s="103"/>
      <c r="K8" s="103">
        <f>'Patna (West)'!L15</f>
        <v>0</v>
      </c>
      <c r="L8" s="103">
        <f>'Patna (West)'!M15</f>
        <v>3</v>
      </c>
      <c r="M8" s="103">
        <f>'Patna (West)'!N15</f>
        <v>0</v>
      </c>
      <c r="N8" s="103">
        <f>'Patna (West)'!O15</f>
        <v>0</v>
      </c>
      <c r="O8" s="103">
        <f>'Patna (West)'!P15</f>
        <v>1</v>
      </c>
      <c r="P8" s="103">
        <f>'Patna (West)'!Q15</f>
        <v>0</v>
      </c>
      <c r="Q8" s="103">
        <f>'Patna (West)'!R15</f>
        <v>1</v>
      </c>
      <c r="R8" s="103">
        <f>'Patna (West)'!S15</f>
        <v>0</v>
      </c>
      <c r="S8" s="103">
        <f>'Patna (West)'!T15</f>
        <v>0</v>
      </c>
      <c r="T8" s="103">
        <f>'Patna (West)'!U15</f>
        <v>0</v>
      </c>
      <c r="U8" s="86">
        <f>'Patna (West)'!I15</f>
        <v>1</v>
      </c>
      <c r="V8" s="86">
        <f>K8+L8+M8+N8+O8+P8+Q8+R8+S8+T8</f>
        <v>5</v>
      </c>
      <c r="W8" s="86">
        <f>'Patna (West)'!V15</f>
        <v>1</v>
      </c>
      <c r="X8" s="87">
        <f>'Patna (West)'!W15</f>
        <v>286.98</v>
      </c>
      <c r="Y8" s="85"/>
      <c r="AA8" s="83">
        <f>H8-U8-V8-W8</f>
        <v>0</v>
      </c>
      <c r="AB8" s="5"/>
    </row>
    <row r="9" spans="1:28" ht="65.099999999999994" customHeight="1">
      <c r="A9" s="103">
        <v>3</v>
      </c>
      <c r="B9" s="88" t="s">
        <v>359</v>
      </c>
      <c r="C9" s="94" t="s">
        <v>352</v>
      </c>
      <c r="D9" s="7">
        <f>Magadh!A18</f>
        <v>5</v>
      </c>
      <c r="E9" s="7">
        <f>Magadh!E21</f>
        <v>13</v>
      </c>
      <c r="F9" s="7">
        <f>Magadh!H21</f>
        <v>3195.2</v>
      </c>
      <c r="G9" s="103">
        <f t="shared" si="0"/>
        <v>5</v>
      </c>
      <c r="H9" s="7">
        <f t="shared" si="0"/>
        <v>13</v>
      </c>
      <c r="I9" s="103">
        <f t="shared" si="0"/>
        <v>3195.2</v>
      </c>
      <c r="J9" s="103"/>
      <c r="K9" s="7">
        <f>Magadh!L21</f>
        <v>1</v>
      </c>
      <c r="L9" s="7">
        <f>Magadh!M21</f>
        <v>2</v>
      </c>
      <c r="M9" s="7">
        <f>Magadh!N21</f>
        <v>0</v>
      </c>
      <c r="N9" s="7">
        <f>Magadh!O21</f>
        <v>0</v>
      </c>
      <c r="O9" s="7">
        <f>Magadh!P21</f>
        <v>2</v>
      </c>
      <c r="P9" s="7">
        <f>Magadh!Q21</f>
        <v>0</v>
      </c>
      <c r="Q9" s="7">
        <f>Magadh!R21</f>
        <v>0</v>
      </c>
      <c r="R9" s="7">
        <f>Magadh!S21</f>
        <v>0</v>
      </c>
      <c r="S9" s="7">
        <f>Magadh!T21</f>
        <v>2</v>
      </c>
      <c r="T9" s="7">
        <f>Magadh!U21</f>
        <v>5</v>
      </c>
      <c r="U9" s="106">
        <f>Magadh!I21</f>
        <v>1</v>
      </c>
      <c r="V9" s="86">
        <f t="shared" ref="V9" si="1">K9+L9+M9+N9+O9+P9+Q9+R9+S9+T9</f>
        <v>12</v>
      </c>
      <c r="W9" s="106">
        <f>Magadh!V21</f>
        <v>0</v>
      </c>
      <c r="X9" s="107">
        <f>Magadh!W21</f>
        <v>1118.3900000000001</v>
      </c>
      <c r="Y9" s="103"/>
      <c r="AA9" s="83">
        <f t="shared" ref="AA9:AA18" si="2">H9-U9-V9-W9</f>
        <v>0</v>
      </c>
      <c r="AB9" s="5"/>
    </row>
    <row r="10" spans="1:28" ht="65.099999999999994" customHeight="1">
      <c r="A10" s="103">
        <v>4</v>
      </c>
      <c r="B10" s="88" t="s">
        <v>360</v>
      </c>
      <c r="C10" s="93" t="s">
        <v>419</v>
      </c>
      <c r="D10" s="7">
        <f>Bhagalpur!A11</f>
        <v>2</v>
      </c>
      <c r="E10" s="7">
        <f>Bhagalpur!E13</f>
        <v>5</v>
      </c>
      <c r="F10" s="108">
        <f>Bhagalpur!H13</f>
        <v>1281.1199999999999</v>
      </c>
      <c r="G10" s="103">
        <f t="shared" ref="G10:I12" si="3">D10</f>
        <v>2</v>
      </c>
      <c r="H10" s="7">
        <f t="shared" si="3"/>
        <v>5</v>
      </c>
      <c r="I10" s="109">
        <f t="shared" si="3"/>
        <v>1281.1199999999999</v>
      </c>
      <c r="J10" s="103"/>
      <c r="K10" s="103">
        <f>Bhagalpur!L13</f>
        <v>0</v>
      </c>
      <c r="L10" s="103">
        <f>Bhagalpur!M13</f>
        <v>0</v>
      </c>
      <c r="M10" s="103">
        <f>Bhagalpur!N13</f>
        <v>0</v>
      </c>
      <c r="N10" s="103">
        <f>Bhagalpur!O13</f>
        <v>0</v>
      </c>
      <c r="O10" s="103">
        <f>Bhagalpur!P13</f>
        <v>0</v>
      </c>
      <c r="P10" s="103">
        <f>Bhagalpur!Q13</f>
        <v>0</v>
      </c>
      <c r="Q10" s="103">
        <f>Bhagalpur!R13</f>
        <v>0</v>
      </c>
      <c r="R10" s="103">
        <f>Bhagalpur!S13</f>
        <v>0</v>
      </c>
      <c r="S10" s="103">
        <f>Bhagalpur!T13</f>
        <v>0</v>
      </c>
      <c r="T10" s="103">
        <f>Bhagalpur!U13</f>
        <v>2</v>
      </c>
      <c r="U10" s="86">
        <f>Bhagalpur!I13</f>
        <v>0</v>
      </c>
      <c r="V10" s="86">
        <f t="shared" ref="V10" si="4">K10+L10+M10+N10+O10+P10+Q10+R10+S10+T10</f>
        <v>2</v>
      </c>
      <c r="W10" s="86">
        <f>Bhagalpur!V13</f>
        <v>3</v>
      </c>
      <c r="X10" s="87">
        <f>Bhagalpur!W13</f>
        <v>1121.95</v>
      </c>
      <c r="Y10" s="110"/>
      <c r="AA10" s="83">
        <f>H10-U10-V10-W10</f>
        <v>0</v>
      </c>
      <c r="AB10" s="5"/>
    </row>
    <row r="11" spans="1:28" ht="65.099999999999994" customHeight="1">
      <c r="A11" s="103">
        <v>5</v>
      </c>
      <c r="B11" s="88" t="s">
        <v>361</v>
      </c>
      <c r="C11" s="93" t="s">
        <v>353</v>
      </c>
      <c r="D11" s="7">
        <f>Munger!A19</f>
        <v>6</v>
      </c>
      <c r="E11" s="7">
        <f>Munger!E22</f>
        <v>14</v>
      </c>
      <c r="F11" s="108">
        <f>Munger!H22</f>
        <v>3581.02</v>
      </c>
      <c r="G11" s="103">
        <f t="shared" si="3"/>
        <v>6</v>
      </c>
      <c r="H11" s="7">
        <f t="shared" si="3"/>
        <v>14</v>
      </c>
      <c r="I11" s="109">
        <f t="shared" si="3"/>
        <v>3581.02</v>
      </c>
      <c r="J11" s="103"/>
      <c r="K11" s="103">
        <f>Munger!L22</f>
        <v>0</v>
      </c>
      <c r="L11" s="103">
        <f>Munger!M22</f>
        <v>0</v>
      </c>
      <c r="M11" s="103">
        <f>Munger!N22</f>
        <v>0</v>
      </c>
      <c r="N11" s="103">
        <f>Munger!O22</f>
        <v>0</v>
      </c>
      <c r="O11" s="103">
        <f>Munger!P22</f>
        <v>1</v>
      </c>
      <c r="P11" s="103">
        <f>Munger!Q22</f>
        <v>0</v>
      </c>
      <c r="Q11" s="103">
        <f>Munger!R22</f>
        <v>1</v>
      </c>
      <c r="R11" s="103">
        <f>Munger!S22</f>
        <v>0</v>
      </c>
      <c r="S11" s="103">
        <f>Munger!T22</f>
        <v>0</v>
      </c>
      <c r="T11" s="103">
        <f>Munger!U22</f>
        <v>9</v>
      </c>
      <c r="U11" s="86">
        <f>Munger!I22</f>
        <v>0</v>
      </c>
      <c r="V11" s="86">
        <f t="shared" ref="V11" si="5">K11+L11+M11+N11+O11+P11+Q11+R11+S11+T11</f>
        <v>11</v>
      </c>
      <c r="W11" s="86">
        <f>Munger!V22</f>
        <v>3</v>
      </c>
      <c r="X11" s="87">
        <f>Munger!W22</f>
        <v>2556.1899999999996</v>
      </c>
      <c r="Y11" s="110"/>
      <c r="AA11" s="83">
        <f t="shared" si="2"/>
        <v>0</v>
      </c>
      <c r="AB11" s="5"/>
    </row>
    <row r="12" spans="1:28" ht="65.099999999999994" customHeight="1">
      <c r="A12" s="103">
        <v>6</v>
      </c>
      <c r="B12" s="88" t="s">
        <v>362</v>
      </c>
      <c r="C12" s="93" t="s">
        <v>354</v>
      </c>
      <c r="D12" s="7">
        <f>Kosi!A14</f>
        <v>3</v>
      </c>
      <c r="E12" s="103">
        <f>Kosi!E16</f>
        <v>8</v>
      </c>
      <c r="F12" s="108">
        <f>Purnea!H17</f>
        <v>549.11</v>
      </c>
      <c r="G12" s="103">
        <f t="shared" si="3"/>
        <v>3</v>
      </c>
      <c r="H12" s="7">
        <f t="shared" si="3"/>
        <v>8</v>
      </c>
      <c r="I12" s="105">
        <f t="shared" si="3"/>
        <v>549.11</v>
      </c>
      <c r="J12" s="103"/>
      <c r="K12" s="111">
        <f>Kosi!N16</f>
        <v>0</v>
      </c>
      <c r="L12" s="111">
        <f>Kosi!O16</f>
        <v>0</v>
      </c>
      <c r="M12" s="111">
        <f>Kosi!P16</f>
        <v>0</v>
      </c>
      <c r="N12" s="111">
        <f>Kosi!Q16</f>
        <v>0</v>
      </c>
      <c r="O12" s="111">
        <f>Kosi!R16</f>
        <v>0</v>
      </c>
      <c r="P12" s="111">
        <f>Kosi!S16</f>
        <v>0</v>
      </c>
      <c r="Q12" s="111">
        <f>Kosi!T16</f>
        <v>0</v>
      </c>
      <c r="R12" s="111">
        <f>Kosi!U16</f>
        <v>0</v>
      </c>
      <c r="S12" s="111">
        <f>Kosi!V16</f>
        <v>3</v>
      </c>
      <c r="T12" s="111">
        <f>Kosi!W16</f>
        <v>5</v>
      </c>
      <c r="U12" s="112">
        <f>Kosi!K16</f>
        <v>0</v>
      </c>
      <c r="V12" s="86">
        <f t="shared" ref="V12" si="6">K12+L12+M12+N12+O12+P12+Q12+R12+S12+T12</f>
        <v>8</v>
      </c>
      <c r="W12" s="112">
        <f>Kosi!X16</f>
        <v>0</v>
      </c>
      <c r="X12" s="87">
        <f>Kosi!Y16</f>
        <v>1537.11</v>
      </c>
      <c r="Y12" s="110"/>
      <c r="AA12" s="83">
        <f t="shared" si="2"/>
        <v>0</v>
      </c>
      <c r="AB12" s="5"/>
    </row>
    <row r="13" spans="1:28" ht="65.099999999999994" customHeight="1">
      <c r="A13" s="103">
        <v>7</v>
      </c>
      <c r="B13" s="88" t="s">
        <v>363</v>
      </c>
      <c r="C13" s="93" t="s">
        <v>355</v>
      </c>
      <c r="D13" s="7">
        <f>Purnea!A17</f>
        <v>4</v>
      </c>
      <c r="E13" s="103">
        <f>Purnea!E19</f>
        <v>11</v>
      </c>
      <c r="F13" s="108">
        <f>Purnea!H19</f>
        <v>2951.1400000000003</v>
      </c>
      <c r="G13" s="103">
        <f>D13</f>
        <v>4</v>
      </c>
      <c r="H13" s="113">
        <f>E13</f>
        <v>11</v>
      </c>
      <c r="I13" s="105">
        <f>F13</f>
        <v>2951.1400000000003</v>
      </c>
      <c r="J13" s="103"/>
      <c r="K13" s="111">
        <f>Purnea!N19</f>
        <v>0</v>
      </c>
      <c r="L13" s="111">
        <f>Purnea!O19</f>
        <v>0</v>
      </c>
      <c r="M13" s="111">
        <f>Purnea!P19</f>
        <v>0</v>
      </c>
      <c r="N13" s="111">
        <f>Purnea!Q19</f>
        <v>0</v>
      </c>
      <c r="O13" s="111">
        <f>Purnea!R19</f>
        <v>0</v>
      </c>
      <c r="P13" s="111">
        <f>Purnea!S19</f>
        <v>0</v>
      </c>
      <c r="Q13" s="111">
        <f>Purnea!T19</f>
        <v>1</v>
      </c>
      <c r="R13" s="111">
        <f>Purnea!U19</f>
        <v>0</v>
      </c>
      <c r="S13" s="111">
        <f>Purnea!V19</f>
        <v>0</v>
      </c>
      <c r="T13" s="111">
        <f>Purnea!W19</f>
        <v>2</v>
      </c>
      <c r="U13" s="112">
        <f>Purnea!K19</f>
        <v>5</v>
      </c>
      <c r="V13" s="86">
        <f t="shared" ref="V13" si="7">K13+L13+M13+N13+O13+P13+Q13+R13+S13+T13</f>
        <v>3</v>
      </c>
      <c r="W13" s="112">
        <f>Purnea!X19</f>
        <v>3</v>
      </c>
      <c r="X13" s="87">
        <f>Purnea!Y19</f>
        <v>1295.9099999999999</v>
      </c>
      <c r="Y13" s="110"/>
      <c r="AA13" s="83">
        <f t="shared" si="2"/>
        <v>0</v>
      </c>
      <c r="AB13" s="5"/>
    </row>
    <row r="14" spans="1:28" ht="65.099999999999994" customHeight="1">
      <c r="A14" s="103">
        <v>8</v>
      </c>
      <c r="B14" s="84" t="s">
        <v>395</v>
      </c>
      <c r="C14" s="94" t="s">
        <v>356</v>
      </c>
      <c r="D14" s="7">
        <f>'Tirhut (East)'!A15</f>
        <v>3</v>
      </c>
      <c r="E14" s="103">
        <f>'Tirhut (East)'!E17</f>
        <v>9</v>
      </c>
      <c r="F14" s="91">
        <f>'Tirhut (East)'!H17</f>
        <v>2374.7800000000002</v>
      </c>
      <c r="G14" s="103">
        <f t="shared" ref="G14:I17" si="8">D14</f>
        <v>3</v>
      </c>
      <c r="H14" s="92">
        <f t="shared" si="8"/>
        <v>9</v>
      </c>
      <c r="I14" s="105">
        <f t="shared" si="8"/>
        <v>2374.7800000000002</v>
      </c>
      <c r="J14" s="103"/>
      <c r="K14" s="103">
        <f>'Tirhut (East)'!L17</f>
        <v>0</v>
      </c>
      <c r="L14" s="103">
        <f>'Tirhut (East)'!M17</f>
        <v>0</v>
      </c>
      <c r="M14" s="103">
        <f>'Tirhut (East)'!N17</f>
        <v>1</v>
      </c>
      <c r="N14" s="103">
        <f>'Tirhut (East)'!O17</f>
        <v>0</v>
      </c>
      <c r="O14" s="103">
        <f>'Tirhut (East)'!P17</f>
        <v>1</v>
      </c>
      <c r="P14" s="103">
        <f>'Tirhut (East)'!Q17</f>
        <v>0</v>
      </c>
      <c r="Q14" s="103">
        <f>'Tirhut (East)'!R17</f>
        <v>2</v>
      </c>
      <c r="R14" s="103">
        <f>'Tirhut (East)'!S17</f>
        <v>0</v>
      </c>
      <c r="S14" s="103">
        <f>'Tirhut (East)'!T17</f>
        <v>0</v>
      </c>
      <c r="T14" s="103">
        <f>'Tirhut (East)'!U17</f>
        <v>0</v>
      </c>
      <c r="U14" s="86">
        <f>'Tirhut (East)'!I17</f>
        <v>0</v>
      </c>
      <c r="V14" s="86">
        <f>K14+L14+M14+N14+O14+P14+Q14+R14+S14+T14</f>
        <v>4</v>
      </c>
      <c r="W14" s="86">
        <f>'Tirhut (East)'!V17</f>
        <v>5</v>
      </c>
      <c r="X14" s="87">
        <f>'Tirhut (East)'!W17</f>
        <v>1633.6800000000003</v>
      </c>
      <c r="Y14" s="90"/>
      <c r="AA14" s="83">
        <f t="shared" si="2"/>
        <v>0</v>
      </c>
      <c r="AB14" s="5"/>
    </row>
    <row r="15" spans="1:28" ht="65.099999999999994" customHeight="1">
      <c r="A15" s="103">
        <v>9</v>
      </c>
      <c r="B15" s="84" t="s">
        <v>396</v>
      </c>
      <c r="C15" s="94" t="s">
        <v>402</v>
      </c>
      <c r="D15" s="7">
        <f>'Tirhut (West)'!A13</f>
        <v>3</v>
      </c>
      <c r="E15" s="103">
        <f>'Tirhut (West)'!E16</f>
        <v>8</v>
      </c>
      <c r="F15" s="91">
        <f>'Tirhut (West)'!H16</f>
        <v>2166.4499999999998</v>
      </c>
      <c r="G15" s="103">
        <f t="shared" si="8"/>
        <v>3</v>
      </c>
      <c r="H15" s="92">
        <f t="shared" si="8"/>
        <v>8</v>
      </c>
      <c r="I15" s="105">
        <f t="shared" si="8"/>
        <v>2166.4499999999998</v>
      </c>
      <c r="J15" s="103"/>
      <c r="K15" s="103">
        <f>'Tirhut (West)'!L16</f>
        <v>0</v>
      </c>
      <c r="L15" s="103">
        <f>'Tirhut (West)'!M16</f>
        <v>0</v>
      </c>
      <c r="M15" s="103">
        <f>'Tirhut (West)'!N16</f>
        <v>0</v>
      </c>
      <c r="N15" s="103">
        <f>'Tirhut (West)'!O16</f>
        <v>0</v>
      </c>
      <c r="O15" s="103">
        <f>'Tirhut (West)'!P16</f>
        <v>0</v>
      </c>
      <c r="P15" s="103">
        <f>'Tirhut (West)'!Q16</f>
        <v>0</v>
      </c>
      <c r="Q15" s="103">
        <f>'Tirhut (West)'!R16</f>
        <v>0</v>
      </c>
      <c r="R15" s="103">
        <f>'Tirhut (West)'!S16</f>
        <v>0</v>
      </c>
      <c r="S15" s="103">
        <f>'Tirhut (West)'!T16</f>
        <v>0</v>
      </c>
      <c r="T15" s="103">
        <f>'Tirhut (West)'!U16</f>
        <v>7</v>
      </c>
      <c r="U15" s="86">
        <f>'Tirhut (West)'!I16</f>
        <v>1</v>
      </c>
      <c r="V15" s="86">
        <f>K15+L15+M15+N15+O15+P15+Q15+R15+S15+T15</f>
        <v>7</v>
      </c>
      <c r="W15" s="86">
        <f>'Tirhut (West)'!V16</f>
        <v>0</v>
      </c>
      <c r="X15" s="87">
        <f>'Tirhut (West)'!W16</f>
        <v>1507.01</v>
      </c>
      <c r="Y15" s="90"/>
      <c r="AA15" s="83">
        <f t="shared" si="2"/>
        <v>0</v>
      </c>
      <c r="AB15" s="5"/>
    </row>
    <row r="16" spans="1:28" ht="65.099999999999994" customHeight="1">
      <c r="A16" s="103">
        <v>10</v>
      </c>
      <c r="B16" s="88" t="s">
        <v>364</v>
      </c>
      <c r="C16" s="94" t="s">
        <v>421</v>
      </c>
      <c r="D16" s="7">
        <f>Darbhanga!A13</f>
        <v>3</v>
      </c>
      <c r="E16" s="103">
        <f>Darbhanga!E15</f>
        <v>7</v>
      </c>
      <c r="F16" s="91">
        <f>Darbhanga!H15</f>
        <v>1881.33</v>
      </c>
      <c r="G16" s="103">
        <f t="shared" si="8"/>
        <v>3</v>
      </c>
      <c r="H16" s="92">
        <f t="shared" si="8"/>
        <v>7</v>
      </c>
      <c r="I16" s="105">
        <f t="shared" si="8"/>
        <v>1881.33</v>
      </c>
      <c r="J16" s="103"/>
      <c r="K16" s="103">
        <f>Darbhanga!L15</f>
        <v>0</v>
      </c>
      <c r="L16" s="103">
        <f>Darbhanga!M15</f>
        <v>0</v>
      </c>
      <c r="M16" s="103">
        <f>Darbhanga!N15</f>
        <v>0</v>
      </c>
      <c r="N16" s="103">
        <f>Darbhanga!O15</f>
        <v>0</v>
      </c>
      <c r="O16" s="103">
        <f>Darbhanga!P15</f>
        <v>0</v>
      </c>
      <c r="P16" s="103">
        <f>Darbhanga!Q15</f>
        <v>0</v>
      </c>
      <c r="Q16" s="103">
        <f>Darbhanga!R15</f>
        <v>0</v>
      </c>
      <c r="R16" s="103">
        <f>Darbhanga!S15</f>
        <v>0</v>
      </c>
      <c r="S16" s="103">
        <f>Darbhanga!T15</f>
        <v>0</v>
      </c>
      <c r="T16" s="103">
        <f>Darbhanga!U15</f>
        <v>1</v>
      </c>
      <c r="U16" s="86">
        <f>Darbhanga!I15</f>
        <v>0</v>
      </c>
      <c r="V16" s="86">
        <f t="shared" ref="V16" si="9">K16+L16+M16+N16+O16+P16+Q16+R16+S16+T16</f>
        <v>1</v>
      </c>
      <c r="W16" s="86">
        <f>Darbhanga!V15</f>
        <v>6</v>
      </c>
      <c r="X16" s="87">
        <f>Darbhanga!W15</f>
        <v>1712.67</v>
      </c>
      <c r="Y16" s="114"/>
      <c r="AA16" s="83">
        <f t="shared" si="2"/>
        <v>0</v>
      </c>
      <c r="AB16" s="5"/>
    </row>
    <row r="17" spans="1:28" ht="65.099999999999994" customHeight="1">
      <c r="A17" s="103">
        <v>11</v>
      </c>
      <c r="B17" s="88" t="s">
        <v>365</v>
      </c>
      <c r="C17" s="93" t="s">
        <v>401</v>
      </c>
      <c r="D17" s="7">
        <f>Saran!A14</f>
        <v>3</v>
      </c>
      <c r="E17" s="103">
        <f>Saran!E16</f>
        <v>8</v>
      </c>
      <c r="F17" s="91">
        <f>Saran!H16</f>
        <v>2069.66</v>
      </c>
      <c r="G17" s="103">
        <f t="shared" si="8"/>
        <v>3</v>
      </c>
      <c r="H17" s="7">
        <f t="shared" si="8"/>
        <v>8</v>
      </c>
      <c r="I17" s="109">
        <f t="shared" si="8"/>
        <v>2069.66</v>
      </c>
      <c r="J17" s="103"/>
      <c r="K17" s="103">
        <f>Saran!L16</f>
        <v>0</v>
      </c>
      <c r="L17" s="103">
        <f>Saran!M16</f>
        <v>1</v>
      </c>
      <c r="M17" s="103">
        <f>Saran!N16</f>
        <v>0</v>
      </c>
      <c r="N17" s="103">
        <f>Saran!O16</f>
        <v>0</v>
      </c>
      <c r="O17" s="103">
        <f>Saran!P16</f>
        <v>0</v>
      </c>
      <c r="P17" s="103">
        <f>Saran!Q16</f>
        <v>0</v>
      </c>
      <c r="Q17" s="103">
        <f>Saran!R16</f>
        <v>0</v>
      </c>
      <c r="R17" s="103">
        <f>Saran!S16</f>
        <v>0</v>
      </c>
      <c r="S17" s="103">
        <f>Saran!T16</f>
        <v>0</v>
      </c>
      <c r="T17" s="103">
        <f>Saran!U16</f>
        <v>1</v>
      </c>
      <c r="U17" s="86">
        <f>Saran!I16</f>
        <v>0</v>
      </c>
      <c r="V17" s="86">
        <f>K17+L17+M17+N17+O17+P17+Q17+R17+S17+T17</f>
        <v>2</v>
      </c>
      <c r="W17" s="86">
        <f>Saran!V16</f>
        <v>6</v>
      </c>
      <c r="X17" s="87">
        <f>Saran!W16</f>
        <v>1648.7199999999998</v>
      </c>
      <c r="Y17" s="110"/>
      <c r="AA17" s="83">
        <f t="shared" si="2"/>
        <v>0</v>
      </c>
      <c r="AB17" s="5"/>
    </row>
    <row r="18" spans="1:28" ht="15.75">
      <c r="A18" s="137" t="s">
        <v>284</v>
      </c>
      <c r="B18" s="137"/>
      <c r="C18" s="137"/>
      <c r="D18" s="8">
        <f>SUM(D7:D17)</f>
        <v>38</v>
      </c>
      <c r="E18" s="8">
        <f t="shared" ref="E18:X18" si="10">SUM(E7:E17)</f>
        <v>98</v>
      </c>
      <c r="F18" s="8">
        <f t="shared" si="10"/>
        <v>23880.23</v>
      </c>
      <c r="G18" s="8">
        <f t="shared" si="10"/>
        <v>38</v>
      </c>
      <c r="H18" s="8">
        <f t="shared" si="10"/>
        <v>98</v>
      </c>
      <c r="I18" s="8">
        <f t="shared" si="10"/>
        <v>23880.23</v>
      </c>
      <c r="J18" s="8">
        <f t="shared" si="10"/>
        <v>0</v>
      </c>
      <c r="K18" s="8">
        <f t="shared" si="10"/>
        <v>1</v>
      </c>
      <c r="L18" s="8">
        <f t="shared" si="10"/>
        <v>8</v>
      </c>
      <c r="M18" s="8">
        <f t="shared" si="10"/>
        <v>1</v>
      </c>
      <c r="N18" s="8">
        <f t="shared" si="10"/>
        <v>1</v>
      </c>
      <c r="O18" s="8">
        <f t="shared" si="10"/>
        <v>5</v>
      </c>
      <c r="P18" s="8">
        <f t="shared" si="10"/>
        <v>0</v>
      </c>
      <c r="Q18" s="8">
        <f t="shared" si="10"/>
        <v>5</v>
      </c>
      <c r="R18" s="8">
        <f t="shared" si="10"/>
        <v>0</v>
      </c>
      <c r="S18" s="8">
        <f t="shared" si="10"/>
        <v>5</v>
      </c>
      <c r="T18" s="8">
        <f t="shared" si="10"/>
        <v>34</v>
      </c>
      <c r="U18" s="8">
        <f t="shared" si="10"/>
        <v>11</v>
      </c>
      <c r="V18" s="8">
        <f t="shared" si="10"/>
        <v>60</v>
      </c>
      <c r="W18" s="8">
        <f t="shared" si="10"/>
        <v>27</v>
      </c>
      <c r="X18" s="8">
        <f t="shared" si="10"/>
        <v>14825.1</v>
      </c>
      <c r="Y18" s="9"/>
      <c r="AA18" s="83">
        <f t="shared" si="2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43" right="0.118110236220472" top="0.39" bottom="0.15748031496063" header="0.118110236220472" footer="0.118110236220472"/>
  <pageSetup paperSize="9" scale="84" orientation="landscape" r:id="rId1"/>
  <rowBreaks count="1" manualBreakCount="1">
    <brk id="1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13" sqref="B13:B15"/>
    </sheetView>
  </sheetViews>
  <sheetFormatPr defaultRowHeight="15"/>
  <cols>
    <col min="1" max="1" width="3" customWidth="1"/>
    <col min="2" max="2" width="8.28515625" customWidth="1"/>
    <col min="3" max="3" width="13" customWidth="1"/>
    <col min="4" max="4" width="11.85546875" customWidth="1"/>
    <col min="5" max="5" width="3.5703125" customWidth="1"/>
    <col min="6" max="6" width="23.28515625" customWidth="1"/>
    <col min="7" max="7" width="22.28515625" customWidth="1"/>
    <col min="8" max="8" width="9.140625" customWidth="1"/>
    <col min="9" max="9" width="3.85546875" style="77" hidden="1" customWidth="1"/>
    <col min="10" max="10" width="9.42578125" customWidth="1"/>
    <col min="11" max="11" width="8.85546875" customWidth="1"/>
    <col min="12" max="21" width="4.7109375" customWidth="1"/>
    <col min="22" max="22" width="4" customWidth="1"/>
    <col min="23" max="23" width="8.5703125" customWidth="1"/>
    <col min="24" max="24" width="13.2851562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198" t="str">
        <f>'Patna (West)'!A2</f>
        <v>Progress Report for the construction of Model School (2009-10)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4">
      <c r="A3" s="191" t="s">
        <v>398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 t="str">
        <f>Summary!X3</f>
        <v>Date:- 31.05.2015</v>
      </c>
      <c r="X3" s="193"/>
    </row>
    <row r="4" spans="1:24">
      <c r="A4" s="211" t="s">
        <v>358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28.5" customHeight="1">
      <c r="A6" s="129"/>
      <c r="B6" s="129"/>
      <c r="C6" s="129"/>
      <c r="D6" s="129"/>
      <c r="E6" s="129"/>
      <c r="F6" s="129"/>
      <c r="G6" s="129"/>
      <c r="H6" s="129"/>
      <c r="I6" s="129" t="s">
        <v>7</v>
      </c>
      <c r="J6" s="129" t="s">
        <v>315</v>
      </c>
      <c r="K6" s="129" t="s">
        <v>316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4" ht="27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4" s="6" customFormat="1" ht="35.1" customHeight="1">
      <c r="A8" s="158">
        <v>1</v>
      </c>
      <c r="B8" s="158" t="s">
        <v>236</v>
      </c>
      <c r="C8" s="159" t="s">
        <v>237</v>
      </c>
      <c r="D8" s="98" t="s">
        <v>112</v>
      </c>
      <c r="E8" s="97">
        <v>1</v>
      </c>
      <c r="F8" s="62" t="s">
        <v>238</v>
      </c>
      <c r="G8" s="155" t="s">
        <v>298</v>
      </c>
      <c r="H8" s="156">
        <v>532.78</v>
      </c>
      <c r="I8" s="82"/>
      <c r="J8" s="202" t="s">
        <v>336</v>
      </c>
      <c r="K8" s="202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55">
        <v>1</v>
      </c>
      <c r="V8" s="58"/>
      <c r="W8" s="220">
        <v>492.03</v>
      </c>
      <c r="X8" s="18"/>
    </row>
    <row r="9" spans="1:24" s="12" customFormat="1" ht="35.1" customHeight="1">
      <c r="A9" s="158"/>
      <c r="B9" s="158"/>
      <c r="C9" s="159"/>
      <c r="D9" s="98" t="s">
        <v>239</v>
      </c>
      <c r="E9" s="97">
        <v>2</v>
      </c>
      <c r="F9" s="62" t="s">
        <v>342</v>
      </c>
      <c r="G9" s="155"/>
      <c r="H9" s="156"/>
      <c r="I9" s="82"/>
      <c r="J9" s="203"/>
      <c r="K9" s="203"/>
      <c r="L9" s="17"/>
      <c r="M9" s="17"/>
      <c r="N9" s="17"/>
      <c r="O9" s="17"/>
      <c r="P9" s="17"/>
      <c r="Q9" s="17"/>
      <c r="R9" s="17"/>
      <c r="S9" s="17"/>
      <c r="T9" s="17"/>
      <c r="U9" s="55">
        <v>1</v>
      </c>
      <c r="V9" s="58"/>
      <c r="W9" s="220"/>
      <c r="X9" s="14"/>
    </row>
    <row r="10" spans="1:24" ht="35.1" customHeight="1">
      <c r="A10" s="158">
        <v>2</v>
      </c>
      <c r="B10" s="158" t="s">
        <v>240</v>
      </c>
      <c r="C10" s="159" t="s">
        <v>241</v>
      </c>
      <c r="D10" s="98" t="s">
        <v>245</v>
      </c>
      <c r="E10" s="97">
        <v>1</v>
      </c>
      <c r="F10" s="62" t="s">
        <v>242</v>
      </c>
      <c r="G10" s="155" t="s">
        <v>300</v>
      </c>
      <c r="H10" s="156">
        <v>821.09</v>
      </c>
      <c r="I10" s="82"/>
      <c r="J10" s="202" t="s">
        <v>335</v>
      </c>
      <c r="K10" s="202" t="s">
        <v>314</v>
      </c>
      <c r="L10" s="17"/>
      <c r="M10" s="17"/>
      <c r="N10" s="17"/>
      <c r="O10" s="17"/>
      <c r="P10" s="17"/>
      <c r="Q10" s="17"/>
      <c r="R10" s="17"/>
      <c r="S10" s="17"/>
      <c r="T10" s="17"/>
      <c r="U10" s="55">
        <v>1</v>
      </c>
      <c r="V10" s="16"/>
      <c r="W10" s="220">
        <v>587.29999999999995</v>
      </c>
      <c r="X10" s="18"/>
    </row>
    <row r="11" spans="1:24" ht="35.1" customHeight="1">
      <c r="A11" s="158"/>
      <c r="B11" s="158"/>
      <c r="C11" s="159"/>
      <c r="D11" s="98" t="s">
        <v>246</v>
      </c>
      <c r="E11" s="97">
        <v>2</v>
      </c>
      <c r="F11" s="62" t="s">
        <v>243</v>
      </c>
      <c r="G11" s="155"/>
      <c r="H11" s="156"/>
      <c r="I11" s="82"/>
      <c r="J11" s="209"/>
      <c r="K11" s="209"/>
      <c r="L11" s="17"/>
      <c r="M11" s="17"/>
      <c r="N11" s="17"/>
      <c r="O11" s="17"/>
      <c r="P11" s="17"/>
      <c r="Q11" s="17"/>
      <c r="R11" s="17"/>
      <c r="S11" s="17"/>
      <c r="T11" s="17"/>
      <c r="U11" s="55">
        <v>1</v>
      </c>
      <c r="V11" s="16"/>
      <c r="W11" s="220"/>
      <c r="X11" s="14"/>
    </row>
    <row r="12" spans="1:24" ht="35.1" customHeight="1">
      <c r="A12" s="158"/>
      <c r="B12" s="158"/>
      <c r="C12" s="159"/>
      <c r="D12" s="98" t="s">
        <v>247</v>
      </c>
      <c r="E12" s="97">
        <v>3</v>
      </c>
      <c r="F12" s="62" t="s">
        <v>244</v>
      </c>
      <c r="G12" s="155"/>
      <c r="H12" s="156"/>
      <c r="I12" s="82"/>
      <c r="J12" s="203"/>
      <c r="K12" s="203"/>
      <c r="L12" s="17"/>
      <c r="M12" s="17"/>
      <c r="N12" s="17"/>
      <c r="O12" s="17"/>
      <c r="P12" s="17"/>
      <c r="Q12" s="17"/>
      <c r="R12" s="17"/>
      <c r="S12" s="17"/>
      <c r="T12" s="17"/>
      <c r="U12" s="55">
        <v>1</v>
      </c>
      <c r="V12" s="16"/>
      <c r="W12" s="220"/>
      <c r="X12" s="18"/>
    </row>
    <row r="13" spans="1:24" ht="35.1" customHeight="1">
      <c r="A13" s="158">
        <v>3</v>
      </c>
      <c r="B13" s="158" t="s">
        <v>252</v>
      </c>
      <c r="C13" s="159" t="s">
        <v>253</v>
      </c>
      <c r="D13" s="98" t="s">
        <v>257</v>
      </c>
      <c r="E13" s="97">
        <v>1</v>
      </c>
      <c r="F13" s="62" t="s">
        <v>254</v>
      </c>
      <c r="G13" s="155" t="s">
        <v>301</v>
      </c>
      <c r="H13" s="156">
        <v>812.58</v>
      </c>
      <c r="I13" s="82">
        <v>1</v>
      </c>
      <c r="J13" s="202" t="s">
        <v>331</v>
      </c>
      <c r="K13" s="202" t="s">
        <v>314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18">
        <v>427.68</v>
      </c>
      <c r="X13" s="27"/>
    </row>
    <row r="14" spans="1:24" ht="35.1" customHeight="1">
      <c r="A14" s="158"/>
      <c r="B14" s="158"/>
      <c r="C14" s="159"/>
      <c r="D14" s="98" t="s">
        <v>253</v>
      </c>
      <c r="E14" s="97">
        <v>2</v>
      </c>
      <c r="F14" s="62" t="s">
        <v>255</v>
      </c>
      <c r="G14" s="155"/>
      <c r="H14" s="156"/>
      <c r="I14" s="82"/>
      <c r="J14" s="209"/>
      <c r="K14" s="209"/>
      <c r="L14" s="17"/>
      <c r="M14" s="17"/>
      <c r="N14" s="17"/>
      <c r="O14" s="17"/>
      <c r="P14" s="17"/>
      <c r="Q14" s="17"/>
      <c r="R14" s="17"/>
      <c r="S14" s="17"/>
      <c r="T14" s="17"/>
      <c r="U14" s="55">
        <v>1</v>
      </c>
      <c r="V14" s="16"/>
      <c r="W14" s="218"/>
      <c r="X14" s="19"/>
    </row>
    <row r="15" spans="1:24" ht="35.1" customHeight="1">
      <c r="A15" s="158"/>
      <c r="B15" s="158"/>
      <c r="C15" s="159"/>
      <c r="D15" s="98" t="s">
        <v>258</v>
      </c>
      <c r="E15" s="97">
        <v>3</v>
      </c>
      <c r="F15" s="62" t="s">
        <v>256</v>
      </c>
      <c r="G15" s="155"/>
      <c r="H15" s="156"/>
      <c r="I15" s="82"/>
      <c r="J15" s="203"/>
      <c r="K15" s="203"/>
      <c r="L15" s="17"/>
      <c r="M15" s="17"/>
      <c r="N15" s="17"/>
      <c r="O15" s="17"/>
      <c r="P15" s="17"/>
      <c r="Q15" s="17"/>
      <c r="R15" s="17"/>
      <c r="S15" s="17"/>
      <c r="T15" s="17"/>
      <c r="U15" s="55">
        <v>1</v>
      </c>
      <c r="V15" s="16"/>
      <c r="W15" s="218"/>
      <c r="X15" s="19"/>
    </row>
    <row r="16" spans="1:24">
      <c r="A16" s="1"/>
      <c r="B16" s="1"/>
      <c r="C16" s="201" t="s">
        <v>22</v>
      </c>
      <c r="D16" s="201"/>
      <c r="E16" s="44">
        <f>E9+E12+E15</f>
        <v>8</v>
      </c>
      <c r="F16" s="1"/>
      <c r="G16" s="1"/>
      <c r="H16" s="50">
        <f>SUM(H8:H15)</f>
        <v>2166.4499999999998</v>
      </c>
      <c r="I16" s="80">
        <f>SUM(I8:I15)</f>
        <v>1</v>
      </c>
      <c r="J16" s="1"/>
      <c r="K16" s="1"/>
      <c r="L16" s="56">
        <f t="shared" ref="L16:W16" si="0">SUM(L8:L15)</f>
        <v>0</v>
      </c>
      <c r="M16" s="56">
        <f t="shared" si="0"/>
        <v>0</v>
      </c>
      <c r="N16" s="56">
        <f t="shared" si="0"/>
        <v>0</v>
      </c>
      <c r="O16" s="56">
        <f t="shared" si="0"/>
        <v>0</v>
      </c>
      <c r="P16" s="56">
        <f t="shared" si="0"/>
        <v>0</v>
      </c>
      <c r="Q16" s="56">
        <f t="shared" si="0"/>
        <v>0</v>
      </c>
      <c r="R16" s="56">
        <f t="shared" si="0"/>
        <v>0</v>
      </c>
      <c r="S16" s="56">
        <f t="shared" si="0"/>
        <v>0</v>
      </c>
      <c r="T16" s="56">
        <f t="shared" si="0"/>
        <v>0</v>
      </c>
      <c r="U16" s="56">
        <f t="shared" si="0"/>
        <v>7</v>
      </c>
      <c r="V16" s="56">
        <f t="shared" si="0"/>
        <v>0</v>
      </c>
      <c r="W16" s="53">
        <f t="shared" si="0"/>
        <v>1507.01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26" right="3.9370078740157501E-2" top="1" bottom="0.118110236220472" header="0.118110236220472" footer="0.118110236220472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1" sqref="U11"/>
    </sheetView>
  </sheetViews>
  <sheetFormatPr defaultRowHeight="15"/>
  <cols>
    <col min="1" max="1" width="3" customWidth="1"/>
    <col min="2" max="2" width="7.140625" customWidth="1"/>
    <col min="3" max="3" width="11.5703125" customWidth="1"/>
    <col min="4" max="4" width="12.140625" customWidth="1"/>
    <col min="5" max="5" width="3.5703125" customWidth="1"/>
    <col min="6" max="6" width="17.85546875" customWidth="1"/>
    <col min="7" max="7" width="24.710937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20" width="4.7109375" customWidth="1"/>
    <col min="21" max="21" width="4.7109375" style="47" customWidth="1"/>
    <col min="22" max="22" width="4.7109375" customWidth="1"/>
    <col min="23" max="23" width="7.7109375" customWidth="1"/>
    <col min="24" max="24" width="13.2851562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221" t="str">
        <f>'Patna (West)'!A2</f>
        <v>Progress Report for the construction of Model School (2009-10)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3"/>
    </row>
    <row r="3" spans="1:24">
      <c r="A3" s="179" t="s">
        <v>366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 t="str">
        <f>Summary!X3</f>
        <v>Date:- 31.05.2015</v>
      </c>
      <c r="X3" s="181"/>
    </row>
    <row r="4" spans="1:24" ht="20.25" customHeight="1">
      <c r="A4" s="211" t="s">
        <v>399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24" customHeight="1">
      <c r="A6" s="129"/>
      <c r="B6" s="129"/>
      <c r="C6" s="129"/>
      <c r="D6" s="129"/>
      <c r="E6" s="129"/>
      <c r="F6" s="129"/>
      <c r="G6" s="129"/>
      <c r="H6" s="129"/>
      <c r="I6" s="129" t="s">
        <v>7</v>
      </c>
      <c r="J6" s="129" t="s">
        <v>315</v>
      </c>
      <c r="K6" s="129" t="s">
        <v>316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4" ht="16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4" ht="35.1" customHeight="1">
      <c r="A8" s="158">
        <v>1</v>
      </c>
      <c r="B8" s="158" t="s">
        <v>100</v>
      </c>
      <c r="C8" s="159" t="s">
        <v>101</v>
      </c>
      <c r="D8" s="98" t="s">
        <v>105</v>
      </c>
      <c r="E8" s="97">
        <v>1</v>
      </c>
      <c r="F8" s="98" t="s">
        <v>102</v>
      </c>
      <c r="G8" s="158" t="s">
        <v>302</v>
      </c>
      <c r="H8" s="156">
        <v>800.55</v>
      </c>
      <c r="I8" s="10"/>
      <c r="J8" s="202" t="s">
        <v>328</v>
      </c>
      <c r="K8" s="202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55">
        <v>1</v>
      </c>
      <c r="W8" s="220">
        <v>740.33</v>
      </c>
      <c r="X8" s="19"/>
    </row>
    <row r="9" spans="1:24" ht="35.1" customHeight="1">
      <c r="A9" s="158"/>
      <c r="B9" s="158"/>
      <c r="C9" s="159"/>
      <c r="D9" s="98" t="s">
        <v>106</v>
      </c>
      <c r="E9" s="97">
        <v>2</v>
      </c>
      <c r="F9" s="98" t="s">
        <v>103</v>
      </c>
      <c r="G9" s="158"/>
      <c r="H9" s="156"/>
      <c r="I9" s="10"/>
      <c r="J9" s="209"/>
      <c r="K9" s="209"/>
      <c r="L9" s="17"/>
      <c r="M9" s="17"/>
      <c r="N9" s="17"/>
      <c r="O9" s="17"/>
      <c r="P9" s="17"/>
      <c r="Q9" s="17"/>
      <c r="R9" s="17"/>
      <c r="S9" s="17"/>
      <c r="T9" s="17"/>
      <c r="U9" s="17"/>
      <c r="V9" s="55">
        <v>1</v>
      </c>
      <c r="W9" s="220"/>
      <c r="X9" s="19"/>
    </row>
    <row r="10" spans="1:24" ht="35.1" customHeight="1">
      <c r="A10" s="158"/>
      <c r="B10" s="158"/>
      <c r="C10" s="159"/>
      <c r="D10" s="61" t="s">
        <v>101</v>
      </c>
      <c r="E10" s="97">
        <v>3</v>
      </c>
      <c r="F10" s="98" t="s">
        <v>104</v>
      </c>
      <c r="G10" s="158"/>
      <c r="H10" s="156"/>
      <c r="I10" s="10"/>
      <c r="J10" s="203"/>
      <c r="K10" s="20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1</v>
      </c>
      <c r="W10" s="220"/>
      <c r="X10" s="19"/>
    </row>
    <row r="11" spans="1:24" ht="35.1" customHeight="1">
      <c r="A11" s="224">
        <v>2</v>
      </c>
      <c r="B11" s="158" t="s">
        <v>113</v>
      </c>
      <c r="C11" s="159" t="s">
        <v>43</v>
      </c>
      <c r="D11" s="61" t="s">
        <v>44</v>
      </c>
      <c r="E11" s="97">
        <v>1</v>
      </c>
      <c r="F11" s="98" t="s">
        <v>311</v>
      </c>
      <c r="G11" s="158" t="s">
        <v>303</v>
      </c>
      <c r="H11" s="156">
        <v>553.89</v>
      </c>
      <c r="I11" s="10"/>
      <c r="J11" s="202" t="s">
        <v>329</v>
      </c>
      <c r="K11" s="202" t="s">
        <v>314</v>
      </c>
      <c r="L11" s="17"/>
      <c r="M11" s="17"/>
      <c r="N11" s="17"/>
      <c r="O11" s="17"/>
      <c r="P11" s="17"/>
      <c r="Q11" s="17"/>
      <c r="R11" s="17"/>
      <c r="S11" s="17"/>
      <c r="T11" s="17"/>
      <c r="U11" s="17">
        <v>1</v>
      </c>
      <c r="V11" s="16"/>
      <c r="W11" s="220">
        <v>483.92</v>
      </c>
      <c r="X11" s="30"/>
    </row>
    <row r="12" spans="1:24" ht="39" customHeight="1">
      <c r="A12" s="225"/>
      <c r="B12" s="158"/>
      <c r="C12" s="159"/>
      <c r="D12" s="98" t="s">
        <v>108</v>
      </c>
      <c r="E12" s="97">
        <v>2</v>
      </c>
      <c r="F12" s="98" t="s">
        <v>107</v>
      </c>
      <c r="G12" s="158"/>
      <c r="H12" s="156"/>
      <c r="I12" s="10"/>
      <c r="J12" s="203"/>
      <c r="K12" s="20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1</v>
      </c>
      <c r="W12" s="220"/>
      <c r="X12" s="27"/>
    </row>
    <row r="13" spans="1:24" ht="35.1" customHeight="1">
      <c r="A13" s="224">
        <v>3</v>
      </c>
      <c r="B13" s="158" t="s">
        <v>114</v>
      </c>
      <c r="C13" s="159" t="s">
        <v>109</v>
      </c>
      <c r="D13" s="98" t="s">
        <v>112</v>
      </c>
      <c r="E13" s="97">
        <v>1</v>
      </c>
      <c r="F13" s="98" t="s">
        <v>110</v>
      </c>
      <c r="G13" s="158" t="s">
        <v>291</v>
      </c>
      <c r="H13" s="156">
        <v>526.89</v>
      </c>
      <c r="I13" s="10"/>
      <c r="J13" s="202" t="s">
        <v>324</v>
      </c>
      <c r="K13" s="202" t="s">
        <v>314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5">
        <v>1</v>
      </c>
      <c r="W13" s="218">
        <v>488.42</v>
      </c>
      <c r="X13" s="27"/>
    </row>
    <row r="14" spans="1:24" ht="35.1" customHeight="1">
      <c r="A14" s="225"/>
      <c r="B14" s="158"/>
      <c r="C14" s="159"/>
      <c r="D14" s="98" t="s">
        <v>109</v>
      </c>
      <c r="E14" s="97">
        <v>2</v>
      </c>
      <c r="F14" s="98" t="s">
        <v>111</v>
      </c>
      <c r="G14" s="158"/>
      <c r="H14" s="156"/>
      <c r="I14" s="10"/>
      <c r="J14" s="203"/>
      <c r="K14" s="20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5">
        <v>1</v>
      </c>
      <c r="W14" s="218"/>
      <c r="X14" s="19"/>
    </row>
    <row r="15" spans="1:24">
      <c r="A15" s="1"/>
      <c r="B15" s="1"/>
      <c r="C15" s="201" t="s">
        <v>22</v>
      </c>
      <c r="D15" s="201"/>
      <c r="E15" s="44">
        <f>E10+E12+E14</f>
        <v>7</v>
      </c>
      <c r="F15" s="1"/>
      <c r="G15" s="1"/>
      <c r="H15" s="50">
        <f>H8+H11+H13</f>
        <v>1881.33</v>
      </c>
      <c r="I15" s="44">
        <f>SUM(I8:I14)</f>
        <v>0</v>
      </c>
      <c r="J15" s="53"/>
      <c r="K15" s="53"/>
      <c r="L15" s="56">
        <f t="shared" ref="L15:T15" si="0">SUM(L8:L14)</f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56">
        <f t="shared" si="0"/>
        <v>0</v>
      </c>
      <c r="Q15" s="56">
        <f t="shared" si="0"/>
        <v>0</v>
      </c>
      <c r="R15" s="56">
        <f t="shared" si="0"/>
        <v>0</v>
      </c>
      <c r="S15" s="56">
        <f t="shared" si="0"/>
        <v>0</v>
      </c>
      <c r="T15" s="56">
        <f t="shared" si="0"/>
        <v>0</v>
      </c>
      <c r="U15" s="59">
        <f>SUM(U8:U14)</f>
        <v>1</v>
      </c>
      <c r="V15" s="56">
        <f>SUM(V8:V14)</f>
        <v>6</v>
      </c>
      <c r="W15" s="56">
        <f>W8+W11+W13</f>
        <v>1712.67</v>
      </c>
      <c r="X15" s="1"/>
    </row>
    <row r="17" spans="1:1">
      <c r="A17" t="s">
        <v>312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501E-2" top="1" bottom="0.118110236220472" header="0.118110236220472" footer="0.11811023622047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:B13"/>
    </sheetView>
  </sheetViews>
  <sheetFormatPr defaultRowHeight="15"/>
  <cols>
    <col min="1" max="1" width="3.85546875" customWidth="1"/>
    <col min="2" max="2" width="5.85546875" customWidth="1"/>
    <col min="3" max="3" width="10.140625" customWidth="1"/>
    <col min="4" max="4" width="14" style="11" customWidth="1"/>
    <col min="5" max="5" width="4.140625" customWidth="1"/>
    <col min="6" max="6" width="17.5703125" customWidth="1"/>
    <col min="7" max="7" width="20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22" width="4.7109375" customWidth="1"/>
    <col min="23" max="23" width="7.42578125" customWidth="1"/>
    <col min="24" max="24" width="9.8554687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221" t="str">
        <f>'Patna (West)'!A2</f>
        <v>Progress Report for the construction of Model School (2009-10)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3"/>
    </row>
    <row r="3" spans="1:24" ht="13.5" customHeight="1">
      <c r="A3" s="191" t="s">
        <v>368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 t="str">
        <f>Summary!X3</f>
        <v>Date:- 31.05.2015</v>
      </c>
      <c r="X3" s="193"/>
    </row>
    <row r="4" spans="1:24" ht="18.75" customHeight="1">
      <c r="A4" s="211" t="s">
        <v>408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 customHeight="1">
      <c r="A5" s="129" t="s">
        <v>0</v>
      </c>
      <c r="B5" s="129" t="s">
        <v>1</v>
      </c>
      <c r="C5" s="129" t="s">
        <v>2</v>
      </c>
      <c r="D5" s="128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30" customHeight="1">
      <c r="A6" s="129"/>
      <c r="B6" s="129"/>
      <c r="C6" s="129"/>
      <c r="D6" s="128"/>
      <c r="E6" s="129"/>
      <c r="F6" s="129"/>
      <c r="G6" s="129"/>
      <c r="H6" s="129"/>
      <c r="I6" s="129" t="s">
        <v>7</v>
      </c>
      <c r="J6" s="129" t="s">
        <v>315</v>
      </c>
      <c r="K6" s="129" t="s">
        <v>316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4" ht="13.5" customHeight="1">
      <c r="A7" s="129"/>
      <c r="B7" s="129"/>
      <c r="C7" s="129"/>
      <c r="D7" s="128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4" ht="35.1" customHeight="1">
      <c r="A8" s="158">
        <v>1</v>
      </c>
      <c r="B8" s="158" t="s">
        <v>61</v>
      </c>
      <c r="C8" s="159" t="s">
        <v>42</v>
      </c>
      <c r="D8" s="98" t="s">
        <v>85</v>
      </c>
      <c r="E8" s="97">
        <v>1</v>
      </c>
      <c r="F8" s="62" t="s">
        <v>64</v>
      </c>
      <c r="G8" s="155" t="s">
        <v>298</v>
      </c>
      <c r="H8" s="156">
        <v>764.14</v>
      </c>
      <c r="I8" s="10"/>
      <c r="J8" s="202" t="s">
        <v>333</v>
      </c>
      <c r="K8" s="202" t="s">
        <v>314</v>
      </c>
      <c r="L8" s="55"/>
      <c r="M8" s="55">
        <v>1</v>
      </c>
      <c r="N8" s="16"/>
      <c r="O8" s="16"/>
      <c r="P8" s="16"/>
      <c r="Q8" s="16"/>
      <c r="R8" s="16"/>
      <c r="S8" s="16"/>
      <c r="T8" s="16"/>
      <c r="U8" s="16"/>
      <c r="V8" s="16"/>
      <c r="W8" s="220">
        <v>520.59</v>
      </c>
      <c r="X8" s="27" t="s">
        <v>377</v>
      </c>
    </row>
    <row r="9" spans="1:24" ht="35.1" customHeight="1">
      <c r="A9" s="158"/>
      <c r="B9" s="158"/>
      <c r="C9" s="159"/>
      <c r="D9" s="98" t="s">
        <v>86</v>
      </c>
      <c r="E9" s="97">
        <v>2</v>
      </c>
      <c r="F9" s="62" t="s">
        <v>65</v>
      </c>
      <c r="G9" s="155"/>
      <c r="H9" s="156"/>
      <c r="I9" s="10"/>
      <c r="J9" s="209"/>
      <c r="K9" s="209"/>
      <c r="L9" s="55"/>
      <c r="M9" s="55"/>
      <c r="N9" s="55"/>
      <c r="O9" s="55"/>
      <c r="P9" s="55"/>
      <c r="Q9" s="55"/>
      <c r="R9" s="55"/>
      <c r="S9" s="55"/>
      <c r="T9" s="55"/>
      <c r="U9" s="55"/>
      <c r="V9" s="55">
        <v>1</v>
      </c>
      <c r="W9" s="220"/>
      <c r="X9" s="27" t="s">
        <v>378</v>
      </c>
    </row>
    <row r="10" spans="1:24" ht="35.1" customHeight="1">
      <c r="A10" s="158"/>
      <c r="B10" s="158"/>
      <c r="C10" s="159"/>
      <c r="D10" s="98" t="s">
        <v>87</v>
      </c>
      <c r="E10" s="97">
        <v>3</v>
      </c>
      <c r="F10" s="62" t="s">
        <v>66</v>
      </c>
      <c r="G10" s="155"/>
      <c r="H10" s="156"/>
      <c r="I10" s="10"/>
      <c r="J10" s="203"/>
      <c r="K10" s="20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>
        <v>1</v>
      </c>
      <c r="W10" s="220"/>
      <c r="X10" s="19" t="s">
        <v>379</v>
      </c>
    </row>
    <row r="11" spans="1:24" ht="35.1" customHeight="1">
      <c r="A11" s="158">
        <v>2</v>
      </c>
      <c r="B11" s="158" t="s">
        <v>62</v>
      </c>
      <c r="C11" s="159" t="s">
        <v>67</v>
      </c>
      <c r="D11" s="98" t="s">
        <v>88</v>
      </c>
      <c r="E11" s="97">
        <v>1</v>
      </c>
      <c r="F11" s="62" t="s">
        <v>68</v>
      </c>
      <c r="G11" s="155" t="s">
        <v>298</v>
      </c>
      <c r="H11" s="156">
        <v>779.28</v>
      </c>
      <c r="I11" s="10"/>
      <c r="J11" s="202" t="s">
        <v>334</v>
      </c>
      <c r="K11" s="202" t="s">
        <v>314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>
        <v>1</v>
      </c>
      <c r="W11" s="220">
        <v>641.49</v>
      </c>
      <c r="X11" s="19" t="s">
        <v>379</v>
      </c>
    </row>
    <row r="12" spans="1:24" ht="35.1" customHeight="1">
      <c r="A12" s="158"/>
      <c r="B12" s="158"/>
      <c r="C12" s="159"/>
      <c r="D12" s="98" t="s">
        <v>89</v>
      </c>
      <c r="E12" s="97">
        <v>2</v>
      </c>
      <c r="F12" s="62" t="s">
        <v>69</v>
      </c>
      <c r="G12" s="155"/>
      <c r="H12" s="156"/>
      <c r="I12" s="10"/>
      <c r="J12" s="209"/>
      <c r="K12" s="209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>
        <v>1</v>
      </c>
      <c r="W12" s="220"/>
      <c r="X12" s="27"/>
    </row>
    <row r="13" spans="1:24" ht="35.1" customHeight="1">
      <c r="A13" s="158"/>
      <c r="B13" s="158"/>
      <c r="C13" s="159"/>
      <c r="D13" s="98" t="s">
        <v>90</v>
      </c>
      <c r="E13" s="97">
        <v>3</v>
      </c>
      <c r="F13" s="62" t="s">
        <v>70</v>
      </c>
      <c r="G13" s="155"/>
      <c r="H13" s="156"/>
      <c r="I13" s="10"/>
      <c r="J13" s="203"/>
      <c r="K13" s="203"/>
      <c r="L13" s="17"/>
      <c r="M13" s="17"/>
      <c r="N13" s="17"/>
      <c r="O13" s="17"/>
      <c r="P13" s="17"/>
      <c r="Q13" s="17"/>
      <c r="R13" s="17"/>
      <c r="S13" s="17"/>
      <c r="T13" s="17"/>
      <c r="U13" s="55">
        <v>1</v>
      </c>
      <c r="V13" s="16"/>
      <c r="W13" s="220"/>
      <c r="X13" s="19"/>
    </row>
    <row r="14" spans="1:24" s="6" customFormat="1" ht="35.1" customHeight="1">
      <c r="A14" s="158">
        <v>3</v>
      </c>
      <c r="B14" s="158" t="s">
        <v>63</v>
      </c>
      <c r="C14" s="159" t="s">
        <v>71</v>
      </c>
      <c r="D14" s="98" t="s">
        <v>91</v>
      </c>
      <c r="E14" s="97">
        <v>1</v>
      </c>
      <c r="F14" s="62" t="s">
        <v>72</v>
      </c>
      <c r="G14" s="155" t="s">
        <v>298</v>
      </c>
      <c r="H14" s="156">
        <v>526.24</v>
      </c>
      <c r="I14" s="10"/>
      <c r="J14" s="226" t="s">
        <v>334</v>
      </c>
      <c r="K14" s="226" t="s">
        <v>314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5">
        <v>1</v>
      </c>
      <c r="W14" s="220">
        <v>486.64</v>
      </c>
      <c r="X14" s="19" t="s">
        <v>379</v>
      </c>
    </row>
    <row r="15" spans="1:24" s="6" customFormat="1" ht="35.1" customHeight="1">
      <c r="A15" s="158"/>
      <c r="B15" s="158"/>
      <c r="C15" s="159"/>
      <c r="D15" s="98" t="s">
        <v>92</v>
      </c>
      <c r="E15" s="97">
        <v>2</v>
      </c>
      <c r="F15" s="62" t="s">
        <v>73</v>
      </c>
      <c r="G15" s="155"/>
      <c r="H15" s="156"/>
      <c r="I15" s="10"/>
      <c r="J15" s="226"/>
      <c r="K15" s="2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55">
        <v>1</v>
      </c>
      <c r="W15" s="220"/>
      <c r="X15" s="27"/>
    </row>
    <row r="16" spans="1:24">
      <c r="A16" s="68"/>
      <c r="B16" s="68"/>
      <c r="C16" s="227" t="s">
        <v>22</v>
      </c>
      <c r="D16" s="227"/>
      <c r="E16" s="69">
        <f>E10+E13+E15</f>
        <v>8</v>
      </c>
      <c r="F16" s="68"/>
      <c r="G16" s="68"/>
      <c r="H16" s="70">
        <f>SUM(H8:H15)</f>
        <v>2069.66</v>
      </c>
      <c r="I16" s="69">
        <f>SUM(I8:I15)</f>
        <v>0</v>
      </c>
      <c r="J16" s="69"/>
      <c r="K16" s="69"/>
      <c r="L16" s="71">
        <f t="shared" ref="L16:W16" si="0">SUM(L8:L15)</f>
        <v>0</v>
      </c>
      <c r="M16" s="71">
        <f>SUM(M8:M15)</f>
        <v>1</v>
      </c>
      <c r="N16" s="71">
        <f t="shared" si="0"/>
        <v>0</v>
      </c>
      <c r="O16" s="71">
        <f t="shared" si="0"/>
        <v>0</v>
      </c>
      <c r="P16" s="71">
        <f t="shared" si="0"/>
        <v>0</v>
      </c>
      <c r="Q16" s="71">
        <f t="shared" si="0"/>
        <v>0</v>
      </c>
      <c r="R16" s="71">
        <f t="shared" si="0"/>
        <v>0</v>
      </c>
      <c r="S16" s="71">
        <f t="shared" si="0"/>
        <v>0</v>
      </c>
      <c r="T16" s="71">
        <f t="shared" si="0"/>
        <v>0</v>
      </c>
      <c r="U16" s="71">
        <f>SUM(U8:U15)</f>
        <v>1</v>
      </c>
      <c r="V16" s="71">
        <f>SUM(V8:V15)</f>
        <v>6</v>
      </c>
      <c r="W16" s="70">
        <f t="shared" si="0"/>
        <v>1648.7199999999998</v>
      </c>
      <c r="X16" s="71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23" right="0.118110236220472" top="0.36" bottom="0.15748031496063" header="0.118110236220472" footer="0.11811023622047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O13" sqref="O13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7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44" ht="20.25">
      <c r="A2" s="141" t="s">
        <v>370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2" t="s">
        <v>390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tr">
        <f>Summary!X3</f>
        <v>Date:- 31.05.2015</v>
      </c>
      <c r="X3" s="14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46" t="s">
        <v>403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40" t="s">
        <v>0</v>
      </c>
      <c r="B5" s="140" t="s">
        <v>1</v>
      </c>
      <c r="C5" s="140" t="s">
        <v>2</v>
      </c>
      <c r="D5" s="140" t="s">
        <v>3</v>
      </c>
      <c r="E5" s="140" t="s">
        <v>0</v>
      </c>
      <c r="F5" s="140" t="s">
        <v>4</v>
      </c>
      <c r="G5" s="140" t="s">
        <v>5</v>
      </c>
      <c r="H5" s="140" t="s">
        <v>6</v>
      </c>
      <c r="I5" s="152" t="s">
        <v>16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40" t="s">
        <v>21</v>
      </c>
      <c r="X5" s="145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40"/>
      <c r="B6" s="140"/>
      <c r="C6" s="140"/>
      <c r="D6" s="140"/>
      <c r="E6" s="140"/>
      <c r="F6" s="140"/>
      <c r="G6" s="140"/>
      <c r="H6" s="140"/>
      <c r="I6" s="140" t="s">
        <v>7</v>
      </c>
      <c r="J6" s="149" t="s">
        <v>315</v>
      </c>
      <c r="K6" s="149" t="s">
        <v>316</v>
      </c>
      <c r="L6" s="140" t="s">
        <v>15</v>
      </c>
      <c r="M6" s="140" t="s">
        <v>10</v>
      </c>
      <c r="N6" s="140" t="s">
        <v>9</v>
      </c>
      <c r="O6" s="151" t="s">
        <v>17</v>
      </c>
      <c r="P6" s="151"/>
      <c r="Q6" s="140" t="s">
        <v>18</v>
      </c>
      <c r="R6" s="140"/>
      <c r="S6" s="140" t="s">
        <v>304</v>
      </c>
      <c r="T6" s="140"/>
      <c r="U6" s="140" t="s">
        <v>13</v>
      </c>
      <c r="V6" s="140" t="s">
        <v>8</v>
      </c>
      <c r="W6" s="140"/>
      <c r="X6" s="14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40"/>
      <c r="B7" s="140"/>
      <c r="C7" s="140"/>
      <c r="D7" s="140"/>
      <c r="E7" s="140"/>
      <c r="F7" s="140"/>
      <c r="G7" s="140"/>
      <c r="H7" s="140"/>
      <c r="I7" s="140"/>
      <c r="J7" s="150"/>
      <c r="K7" s="150"/>
      <c r="L7" s="140"/>
      <c r="M7" s="140"/>
      <c r="N7" s="140"/>
      <c r="O7" s="99" t="s">
        <v>11</v>
      </c>
      <c r="P7" s="99" t="s">
        <v>12</v>
      </c>
      <c r="Q7" s="99" t="s">
        <v>11</v>
      </c>
      <c r="R7" s="99" t="s">
        <v>12</v>
      </c>
      <c r="S7" s="99" t="s">
        <v>11</v>
      </c>
      <c r="T7" s="99" t="s">
        <v>12</v>
      </c>
      <c r="U7" s="140"/>
      <c r="V7" s="140"/>
      <c r="W7" s="140"/>
      <c r="X7" s="14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56">
        <v>1</v>
      </c>
      <c r="B8" s="158" t="s">
        <v>115</v>
      </c>
      <c r="C8" s="159" t="s">
        <v>116</v>
      </c>
      <c r="D8" s="78" t="s">
        <v>120</v>
      </c>
      <c r="E8" s="125">
        <v>1</v>
      </c>
      <c r="F8" s="62" t="s">
        <v>117</v>
      </c>
      <c r="G8" s="154" t="s">
        <v>409</v>
      </c>
      <c r="H8" s="156">
        <v>769.06</v>
      </c>
      <c r="I8" s="63">
        <v>1</v>
      </c>
      <c r="J8" s="31"/>
      <c r="K8" s="31"/>
      <c r="L8" s="32"/>
      <c r="M8" s="33"/>
      <c r="N8" s="32"/>
      <c r="O8" s="32"/>
      <c r="P8" s="32"/>
      <c r="Q8" s="32"/>
      <c r="R8" s="32"/>
      <c r="S8" s="32"/>
      <c r="T8" s="32"/>
      <c r="U8" s="32"/>
      <c r="V8" s="32"/>
      <c r="W8" s="157"/>
      <c r="X8" s="3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56"/>
      <c r="B9" s="158"/>
      <c r="C9" s="159"/>
      <c r="D9" s="78" t="s">
        <v>121</v>
      </c>
      <c r="E9" s="125">
        <v>2</v>
      </c>
      <c r="F9" s="62" t="s">
        <v>118</v>
      </c>
      <c r="G9" s="155"/>
      <c r="H9" s="156"/>
      <c r="I9" s="63">
        <v>1</v>
      </c>
      <c r="J9" s="31"/>
      <c r="K9" s="31"/>
      <c r="L9" s="39"/>
      <c r="M9" s="40"/>
      <c r="N9" s="39"/>
      <c r="O9" s="39"/>
      <c r="P9" s="39"/>
      <c r="Q9" s="39"/>
      <c r="R9" s="39"/>
      <c r="S9" s="32"/>
      <c r="T9" s="32"/>
      <c r="U9" s="32"/>
      <c r="V9" s="32"/>
      <c r="W9" s="157"/>
      <c r="X9" s="3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56"/>
      <c r="B10" s="158"/>
      <c r="C10" s="159"/>
      <c r="D10" s="61" t="s">
        <v>122</v>
      </c>
      <c r="E10" s="125">
        <v>3</v>
      </c>
      <c r="F10" s="62" t="s">
        <v>119</v>
      </c>
      <c r="G10" s="155"/>
      <c r="H10" s="156"/>
      <c r="I10" s="63">
        <v>1</v>
      </c>
      <c r="J10" s="31"/>
      <c r="K10" s="31"/>
      <c r="L10" s="39"/>
      <c r="M10" s="40"/>
      <c r="N10" s="39"/>
      <c r="O10" s="39"/>
      <c r="P10" s="39"/>
      <c r="Q10" s="39"/>
      <c r="R10" s="39"/>
      <c r="S10" s="32"/>
      <c r="T10" s="32"/>
      <c r="U10" s="32"/>
      <c r="V10" s="32"/>
      <c r="W10" s="157"/>
      <c r="X10" s="3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56">
        <v>2</v>
      </c>
      <c r="B11" s="158" t="s">
        <v>123</v>
      </c>
      <c r="C11" s="159" t="s">
        <v>124</v>
      </c>
      <c r="D11" s="61" t="s">
        <v>128</v>
      </c>
      <c r="E11" s="125">
        <v>1</v>
      </c>
      <c r="F11" s="62" t="s">
        <v>125</v>
      </c>
      <c r="G11" s="155" t="s">
        <v>293</v>
      </c>
      <c r="H11" s="156">
        <v>764.08</v>
      </c>
      <c r="I11" s="63"/>
      <c r="J11" s="160" t="s">
        <v>374</v>
      </c>
      <c r="K11" s="160" t="s">
        <v>314</v>
      </c>
      <c r="L11" s="41"/>
      <c r="M11" s="42"/>
      <c r="N11" s="41"/>
      <c r="O11" s="41"/>
      <c r="P11" s="41"/>
      <c r="Q11" s="41"/>
      <c r="R11" s="41"/>
      <c r="S11" s="41"/>
      <c r="T11" s="41"/>
      <c r="U11" s="41">
        <v>1</v>
      </c>
      <c r="V11" s="32"/>
      <c r="W11" s="157">
        <v>406.49</v>
      </c>
      <c r="X11" s="95" t="s">
        <v>383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56"/>
      <c r="B12" s="158"/>
      <c r="C12" s="159"/>
      <c r="D12" s="78" t="s">
        <v>129</v>
      </c>
      <c r="E12" s="125">
        <v>2</v>
      </c>
      <c r="F12" s="62" t="s">
        <v>126</v>
      </c>
      <c r="G12" s="155"/>
      <c r="H12" s="156"/>
      <c r="I12" s="63"/>
      <c r="J12" s="161"/>
      <c r="K12" s="161"/>
      <c r="L12" s="41"/>
      <c r="M12" s="42"/>
      <c r="N12" s="41"/>
      <c r="O12" s="41"/>
      <c r="P12" s="41"/>
      <c r="Q12" s="41"/>
      <c r="R12" s="41"/>
      <c r="S12" s="41"/>
      <c r="T12" s="41"/>
      <c r="U12" s="41">
        <v>1</v>
      </c>
      <c r="V12" s="32"/>
      <c r="W12" s="157"/>
      <c r="X12" s="95" t="s">
        <v>400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56"/>
      <c r="B13" s="158"/>
      <c r="C13" s="159"/>
      <c r="D13" s="78" t="s">
        <v>130</v>
      </c>
      <c r="E13" s="125">
        <v>3</v>
      </c>
      <c r="F13" s="62" t="s">
        <v>127</v>
      </c>
      <c r="G13" s="155"/>
      <c r="H13" s="156"/>
      <c r="I13" s="63"/>
      <c r="J13" s="162"/>
      <c r="K13" s="162"/>
      <c r="L13" s="41"/>
      <c r="M13" s="41"/>
      <c r="N13" s="41"/>
      <c r="O13" s="42">
        <v>1</v>
      </c>
      <c r="P13" s="39"/>
      <c r="Q13" s="39"/>
      <c r="R13" s="39"/>
      <c r="S13" s="32"/>
      <c r="T13" s="32"/>
      <c r="U13" s="32"/>
      <c r="V13" s="32"/>
      <c r="W13" s="157"/>
      <c r="X13" s="95" t="s">
        <v>384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56">
        <v>3</v>
      </c>
      <c r="B14" s="158" t="s">
        <v>131</v>
      </c>
      <c r="C14" s="159" t="s">
        <v>34</v>
      </c>
      <c r="D14" s="78" t="s">
        <v>134</v>
      </c>
      <c r="E14" s="125">
        <v>1</v>
      </c>
      <c r="F14" s="62" t="s">
        <v>132</v>
      </c>
      <c r="G14" s="154" t="s">
        <v>371</v>
      </c>
      <c r="H14" s="153">
        <v>509.3</v>
      </c>
      <c r="I14" s="63"/>
      <c r="J14" s="31"/>
      <c r="K14" s="31"/>
      <c r="L14" s="41"/>
      <c r="M14" s="126">
        <v>1</v>
      </c>
      <c r="N14" s="39"/>
      <c r="O14" s="39"/>
      <c r="P14" s="39"/>
      <c r="Q14" s="39"/>
      <c r="R14" s="39"/>
      <c r="S14" s="32"/>
      <c r="T14" s="32"/>
      <c r="U14" s="32"/>
      <c r="V14" s="32"/>
      <c r="W14" s="157"/>
      <c r="X14" s="38"/>
    </row>
    <row r="15" spans="1:44" s="12" customFormat="1" ht="30" customHeight="1">
      <c r="A15" s="156"/>
      <c r="B15" s="158"/>
      <c r="C15" s="159"/>
      <c r="D15" s="78" t="s">
        <v>135</v>
      </c>
      <c r="E15" s="125">
        <v>2</v>
      </c>
      <c r="F15" s="62" t="s">
        <v>133</v>
      </c>
      <c r="G15" s="155"/>
      <c r="H15" s="153"/>
      <c r="I15" s="63"/>
      <c r="J15" s="31"/>
      <c r="K15" s="31"/>
      <c r="L15" s="41"/>
      <c r="M15" s="74">
        <v>1</v>
      </c>
      <c r="N15" s="32"/>
      <c r="O15" s="32"/>
      <c r="P15" s="32"/>
      <c r="Q15" s="32"/>
      <c r="R15" s="32"/>
      <c r="S15" s="32"/>
      <c r="T15" s="32"/>
      <c r="U15" s="32"/>
      <c r="V15" s="32"/>
      <c r="W15" s="157"/>
      <c r="X15" s="38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47" customFormat="1" ht="15.75">
      <c r="A16" s="57"/>
      <c r="B16" s="57"/>
      <c r="C16" s="163" t="s">
        <v>22</v>
      </c>
      <c r="D16" s="164"/>
      <c r="E16" s="79">
        <f>E10+E13+E15</f>
        <v>8</v>
      </c>
      <c r="F16" s="57"/>
      <c r="G16" s="57"/>
      <c r="H16" s="57">
        <f>SUM(H8:H15)</f>
        <v>2042.4399999999998</v>
      </c>
      <c r="I16" s="57">
        <f>SUM(I8:I15)</f>
        <v>3</v>
      </c>
      <c r="J16" s="57"/>
      <c r="K16" s="57"/>
      <c r="L16" s="57">
        <f t="shared" ref="L16:W16" si="0">SUM(L8:L15)</f>
        <v>0</v>
      </c>
      <c r="M16" s="57">
        <f>SUM(M8:M15)</f>
        <v>2</v>
      </c>
      <c r="N16" s="57">
        <f t="shared" si="0"/>
        <v>0</v>
      </c>
      <c r="O16" s="57">
        <f t="shared" si="0"/>
        <v>1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2</v>
      </c>
      <c r="V16" s="57">
        <f t="shared" si="0"/>
        <v>0</v>
      </c>
      <c r="W16" s="57">
        <f t="shared" si="0"/>
        <v>406.49</v>
      </c>
      <c r="X16" s="57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3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75" zoomScaleSheetLayoutView="75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P14" sqref="P14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7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44" ht="20.25">
      <c r="A2" s="141" t="s">
        <v>370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2" t="s">
        <v>391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5" t="str">
        <f>Summary!X3</f>
        <v>Date:- 31.05.2015</v>
      </c>
      <c r="X3" s="14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65" t="s">
        <v>404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40" t="s">
        <v>0</v>
      </c>
      <c r="B5" s="140" t="s">
        <v>1</v>
      </c>
      <c r="C5" s="140" t="s">
        <v>2</v>
      </c>
      <c r="D5" s="140" t="s">
        <v>3</v>
      </c>
      <c r="E5" s="140" t="s">
        <v>0</v>
      </c>
      <c r="F5" s="140" t="s">
        <v>4</v>
      </c>
      <c r="G5" s="140" t="s">
        <v>5</v>
      </c>
      <c r="H5" s="140" t="s">
        <v>6</v>
      </c>
      <c r="I5" s="152" t="s">
        <v>16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40" t="s">
        <v>21</v>
      </c>
      <c r="X5" s="145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40"/>
      <c r="B6" s="140"/>
      <c r="C6" s="140"/>
      <c r="D6" s="140"/>
      <c r="E6" s="140"/>
      <c r="F6" s="140"/>
      <c r="G6" s="140"/>
      <c r="H6" s="140"/>
      <c r="I6" s="140" t="s">
        <v>7</v>
      </c>
      <c r="J6" s="149" t="s">
        <v>315</v>
      </c>
      <c r="K6" s="149" t="s">
        <v>316</v>
      </c>
      <c r="L6" s="140" t="s">
        <v>15</v>
      </c>
      <c r="M6" s="140" t="s">
        <v>10</v>
      </c>
      <c r="N6" s="140" t="s">
        <v>9</v>
      </c>
      <c r="O6" s="151" t="s">
        <v>17</v>
      </c>
      <c r="P6" s="151"/>
      <c r="Q6" s="140" t="s">
        <v>18</v>
      </c>
      <c r="R6" s="140"/>
      <c r="S6" s="140" t="s">
        <v>304</v>
      </c>
      <c r="T6" s="140"/>
      <c r="U6" s="140" t="s">
        <v>13</v>
      </c>
      <c r="V6" s="140" t="s">
        <v>8</v>
      </c>
      <c r="W6" s="140"/>
      <c r="X6" s="14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40"/>
      <c r="B7" s="140"/>
      <c r="C7" s="140"/>
      <c r="D7" s="140"/>
      <c r="E7" s="140"/>
      <c r="F7" s="140"/>
      <c r="G7" s="140"/>
      <c r="H7" s="140"/>
      <c r="I7" s="140"/>
      <c r="J7" s="150"/>
      <c r="K7" s="150"/>
      <c r="L7" s="140"/>
      <c r="M7" s="140"/>
      <c r="N7" s="140"/>
      <c r="O7" s="99" t="s">
        <v>11</v>
      </c>
      <c r="P7" s="99" t="s">
        <v>12</v>
      </c>
      <c r="Q7" s="99" t="s">
        <v>11</v>
      </c>
      <c r="R7" s="99" t="s">
        <v>12</v>
      </c>
      <c r="S7" s="99" t="s">
        <v>11</v>
      </c>
      <c r="T7" s="99" t="s">
        <v>12</v>
      </c>
      <c r="U7" s="140"/>
      <c r="V7" s="140"/>
      <c r="W7" s="140"/>
      <c r="X7" s="14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5.1" customHeight="1">
      <c r="A8" s="156">
        <v>1</v>
      </c>
      <c r="B8" s="158" t="s">
        <v>136</v>
      </c>
      <c r="C8" s="159" t="s">
        <v>137</v>
      </c>
      <c r="D8" s="60" t="s">
        <v>140</v>
      </c>
      <c r="E8" s="125">
        <v>1</v>
      </c>
      <c r="F8" s="62" t="s">
        <v>138</v>
      </c>
      <c r="G8" s="155" t="s">
        <v>308</v>
      </c>
      <c r="H8" s="156">
        <v>499.33</v>
      </c>
      <c r="I8" s="63">
        <v>1</v>
      </c>
      <c r="J8" s="160" t="s">
        <v>376</v>
      </c>
      <c r="K8" s="160" t="s">
        <v>314</v>
      </c>
      <c r="L8" s="65"/>
      <c r="M8" s="66"/>
      <c r="N8" s="65"/>
      <c r="O8" s="32"/>
      <c r="P8" s="32"/>
      <c r="Q8" s="32"/>
      <c r="R8" s="32"/>
      <c r="S8" s="32"/>
      <c r="T8" s="32"/>
      <c r="U8" s="32"/>
      <c r="V8" s="32"/>
      <c r="W8" s="157">
        <v>230.86</v>
      </c>
      <c r="X8" s="38" t="s">
        <v>375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42.75" customHeight="1">
      <c r="A9" s="156"/>
      <c r="B9" s="158"/>
      <c r="C9" s="159"/>
      <c r="D9" s="60" t="s">
        <v>141</v>
      </c>
      <c r="E9" s="125">
        <v>2</v>
      </c>
      <c r="F9" s="62" t="s">
        <v>139</v>
      </c>
      <c r="G9" s="155"/>
      <c r="H9" s="156"/>
      <c r="I9" s="63"/>
      <c r="J9" s="162"/>
      <c r="K9" s="162"/>
      <c r="L9" s="34"/>
      <c r="M9" s="35"/>
      <c r="N9" s="34"/>
      <c r="O9" s="34"/>
      <c r="P9" s="34"/>
      <c r="Q9" s="34"/>
      <c r="R9" s="34"/>
      <c r="S9" s="34"/>
      <c r="T9" s="34"/>
      <c r="U9" s="34"/>
      <c r="V9" s="34">
        <v>1</v>
      </c>
      <c r="W9" s="157"/>
      <c r="X9" s="3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5.1" customHeight="1">
      <c r="A10" s="156">
        <v>2</v>
      </c>
      <c r="B10" s="158" t="s">
        <v>142</v>
      </c>
      <c r="C10" s="159" t="s">
        <v>143</v>
      </c>
      <c r="D10" s="60" t="s">
        <v>145</v>
      </c>
      <c r="E10" s="125">
        <v>1</v>
      </c>
      <c r="F10" s="62" t="s">
        <v>147</v>
      </c>
      <c r="G10" s="154" t="s">
        <v>381</v>
      </c>
      <c r="H10" s="156">
        <v>511.85</v>
      </c>
      <c r="I10" s="63"/>
      <c r="J10" s="31"/>
      <c r="K10" s="31"/>
      <c r="L10" s="74"/>
      <c r="M10" s="75">
        <v>1</v>
      </c>
      <c r="N10" s="32"/>
      <c r="O10" s="32"/>
      <c r="P10" s="32"/>
      <c r="Q10" s="32"/>
      <c r="R10" s="32"/>
      <c r="S10" s="32"/>
      <c r="T10" s="32"/>
      <c r="U10" s="32"/>
      <c r="V10" s="32"/>
      <c r="W10" s="157">
        <v>56.12</v>
      </c>
      <c r="X10" s="38"/>
    </row>
    <row r="11" spans="1:44" s="12" customFormat="1" ht="35.1" customHeight="1">
      <c r="A11" s="156"/>
      <c r="B11" s="158"/>
      <c r="C11" s="159"/>
      <c r="D11" s="60" t="s">
        <v>146</v>
      </c>
      <c r="E11" s="125">
        <v>2</v>
      </c>
      <c r="F11" s="62" t="s">
        <v>148</v>
      </c>
      <c r="G11" s="155"/>
      <c r="H11" s="156"/>
      <c r="I11" s="63"/>
      <c r="J11" s="31"/>
      <c r="K11" s="31"/>
      <c r="L11" s="74"/>
      <c r="M11" s="74"/>
      <c r="N11" s="74"/>
      <c r="O11" s="74"/>
      <c r="P11" s="74"/>
      <c r="Q11" s="74"/>
      <c r="R11" s="75">
        <v>1</v>
      </c>
      <c r="S11" s="32"/>
      <c r="T11" s="32"/>
      <c r="U11" s="32"/>
      <c r="V11" s="32"/>
      <c r="W11" s="157"/>
      <c r="X11" s="3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5.1" customHeight="1">
      <c r="A12" s="156">
        <v>3</v>
      </c>
      <c r="B12" s="158" t="s">
        <v>144</v>
      </c>
      <c r="C12" s="159" t="s">
        <v>149</v>
      </c>
      <c r="D12" s="60" t="s">
        <v>153</v>
      </c>
      <c r="E12" s="125">
        <v>1</v>
      </c>
      <c r="F12" s="62" t="s">
        <v>150</v>
      </c>
      <c r="G12" s="154" t="s">
        <v>382</v>
      </c>
      <c r="H12" s="153">
        <v>776.8</v>
      </c>
      <c r="I12" s="63"/>
      <c r="J12" s="31"/>
      <c r="K12" s="31"/>
      <c r="L12" s="74"/>
      <c r="M12" s="75">
        <v>1</v>
      </c>
      <c r="N12" s="32"/>
      <c r="O12" s="32"/>
      <c r="P12" s="32"/>
      <c r="Q12" s="32"/>
      <c r="R12" s="32"/>
      <c r="S12" s="32"/>
      <c r="T12" s="32"/>
      <c r="U12" s="32"/>
      <c r="V12" s="32"/>
      <c r="W12" s="157"/>
      <c r="X12" s="38" t="s">
        <v>415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5.1" customHeight="1">
      <c r="A13" s="156"/>
      <c r="B13" s="158"/>
      <c r="C13" s="159"/>
      <c r="D13" s="60" t="s">
        <v>154</v>
      </c>
      <c r="E13" s="125">
        <v>2</v>
      </c>
      <c r="F13" s="62" t="s">
        <v>151</v>
      </c>
      <c r="G13" s="155"/>
      <c r="H13" s="153"/>
      <c r="I13" s="63"/>
      <c r="J13" s="31"/>
      <c r="K13" s="31"/>
      <c r="L13" s="74"/>
      <c r="M13" s="75">
        <v>1</v>
      </c>
      <c r="N13" s="32"/>
      <c r="O13" s="32"/>
      <c r="P13" s="32"/>
      <c r="Q13" s="32"/>
      <c r="R13" s="32"/>
      <c r="S13" s="32"/>
      <c r="T13" s="32"/>
      <c r="U13" s="32"/>
      <c r="V13" s="32"/>
      <c r="W13" s="157"/>
      <c r="X13" s="38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5.1" customHeight="1">
      <c r="A14" s="156"/>
      <c r="B14" s="158"/>
      <c r="C14" s="159"/>
      <c r="D14" s="61" t="s">
        <v>155</v>
      </c>
      <c r="E14" s="125">
        <v>3</v>
      </c>
      <c r="F14" s="62" t="s">
        <v>152</v>
      </c>
      <c r="G14" s="155"/>
      <c r="H14" s="153"/>
      <c r="I14" s="63"/>
      <c r="J14" s="31"/>
      <c r="K14" s="31"/>
      <c r="L14" s="74"/>
      <c r="M14" s="74"/>
      <c r="N14" s="74"/>
      <c r="O14" s="74"/>
      <c r="P14" s="75">
        <v>1</v>
      </c>
      <c r="Q14" s="32"/>
      <c r="R14" s="32"/>
      <c r="S14" s="32"/>
      <c r="T14" s="32"/>
      <c r="U14" s="32"/>
      <c r="V14" s="32"/>
      <c r="W14" s="157"/>
      <c r="X14" s="38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47" customFormat="1" ht="15.75">
      <c r="A15" s="57"/>
      <c r="B15" s="57"/>
      <c r="C15" s="163" t="s">
        <v>22</v>
      </c>
      <c r="D15" s="164"/>
      <c r="E15" s="79">
        <f>E9+E11+E14</f>
        <v>7</v>
      </c>
      <c r="F15" s="57"/>
      <c r="G15" s="57"/>
      <c r="H15" s="57">
        <f>SUM(H8:H14)</f>
        <v>1787.98</v>
      </c>
      <c r="I15" s="79">
        <f>SUM(I8:I14)</f>
        <v>1</v>
      </c>
      <c r="J15" s="57"/>
      <c r="K15" s="57"/>
      <c r="L15" s="57">
        <f t="shared" ref="L15:W15" si="0">SUM(L8:L14)</f>
        <v>0</v>
      </c>
      <c r="M15" s="57">
        <f t="shared" si="0"/>
        <v>3</v>
      </c>
      <c r="N15" s="57">
        <f>SUM(N8:N14)</f>
        <v>0</v>
      </c>
      <c r="O15" s="57">
        <f t="shared" si="0"/>
        <v>0</v>
      </c>
      <c r="P15" s="57">
        <f>SUM(P8:P14)</f>
        <v>1</v>
      </c>
      <c r="Q15" s="57">
        <f t="shared" si="0"/>
        <v>0</v>
      </c>
      <c r="R15" s="57">
        <f t="shared" si="0"/>
        <v>1</v>
      </c>
      <c r="S15" s="57">
        <f t="shared" si="0"/>
        <v>0</v>
      </c>
      <c r="T15" s="57">
        <f t="shared" si="0"/>
        <v>0</v>
      </c>
      <c r="U15" s="57">
        <f t="shared" si="0"/>
        <v>0</v>
      </c>
      <c r="V15" s="57">
        <f t="shared" si="0"/>
        <v>1</v>
      </c>
      <c r="W15" s="57">
        <f t="shared" si="0"/>
        <v>286.98</v>
      </c>
      <c r="X15" s="57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23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U18" sqref="U18"/>
    </sheetView>
  </sheetViews>
  <sheetFormatPr defaultRowHeight="15"/>
  <cols>
    <col min="1" max="1" width="5" customWidth="1"/>
    <col min="2" max="2" width="7.28515625" customWidth="1"/>
    <col min="3" max="3" width="12.28515625" customWidth="1"/>
    <col min="4" max="4" width="12.42578125" customWidth="1"/>
    <col min="5" max="5" width="4.140625" customWidth="1"/>
    <col min="6" max="6" width="18.5703125" customWidth="1"/>
    <col min="7" max="7" width="15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22" width="4.7109375" customWidth="1"/>
    <col min="23" max="23" width="7.42578125" customWidth="1"/>
    <col min="24" max="24" width="9.28515625" customWidth="1"/>
  </cols>
  <sheetData>
    <row r="1" spans="1:27" ht="18" customHeight="1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7" ht="16.5" customHeight="1">
      <c r="A2" s="172" t="str">
        <f>'Patna (West)'!A2</f>
        <v>Progress Report for the construction of Model School (2009-10)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7" ht="18.75" customHeight="1">
      <c r="A3" s="179" t="s">
        <v>29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 t="str">
        <f>Summary!X3</f>
        <v>Date:- 31.05.2015</v>
      </c>
      <c r="W3" s="181"/>
      <c r="X3" s="181"/>
      <c r="AA3" s="2"/>
    </row>
    <row r="4" spans="1:27" ht="33" customHeight="1">
      <c r="A4" s="169" t="s">
        <v>373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27" ht="1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7" ht="27" customHeight="1">
      <c r="A6" s="129"/>
      <c r="B6" s="129"/>
      <c r="C6" s="129"/>
      <c r="D6" s="129"/>
      <c r="E6" s="129"/>
      <c r="F6" s="129"/>
      <c r="G6" s="129"/>
      <c r="H6" s="129"/>
      <c r="I6" s="129" t="s">
        <v>7</v>
      </c>
      <c r="J6" s="129" t="s">
        <v>315</v>
      </c>
      <c r="K6" s="129" t="s">
        <v>316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7" ht="23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7" ht="35.1" customHeight="1">
      <c r="A8" s="158">
        <v>1</v>
      </c>
      <c r="B8" s="158" t="s">
        <v>185</v>
      </c>
      <c r="C8" s="159" t="s">
        <v>186</v>
      </c>
      <c r="D8" s="98" t="s">
        <v>190</v>
      </c>
      <c r="E8" s="97">
        <v>1</v>
      </c>
      <c r="F8" s="98" t="s">
        <v>187</v>
      </c>
      <c r="G8" s="158" t="s">
        <v>410</v>
      </c>
      <c r="H8" s="156">
        <v>726.77</v>
      </c>
      <c r="I8" s="3"/>
      <c r="J8" s="182"/>
      <c r="K8" s="182"/>
      <c r="L8" s="67"/>
      <c r="M8" s="67"/>
      <c r="N8" s="67"/>
      <c r="O8" s="67"/>
      <c r="P8" s="96">
        <v>1</v>
      </c>
      <c r="Q8" s="23"/>
      <c r="R8" s="23"/>
      <c r="S8" s="23"/>
      <c r="T8" s="23"/>
      <c r="U8" s="23"/>
      <c r="V8" s="23"/>
      <c r="W8" s="173">
        <v>114.68</v>
      </c>
      <c r="X8" s="4"/>
    </row>
    <row r="9" spans="1:27" ht="35.1" customHeight="1">
      <c r="A9" s="158"/>
      <c r="B9" s="158"/>
      <c r="C9" s="159"/>
      <c r="D9" s="98" t="s">
        <v>191</v>
      </c>
      <c r="E9" s="97">
        <v>2</v>
      </c>
      <c r="F9" s="98" t="s">
        <v>188</v>
      </c>
      <c r="G9" s="158"/>
      <c r="H9" s="156"/>
      <c r="I9" s="3"/>
      <c r="J9" s="183"/>
      <c r="K9" s="183"/>
      <c r="L9" s="67"/>
      <c r="M9" s="67"/>
      <c r="N9" s="67"/>
      <c r="O9" s="67"/>
      <c r="P9" s="96">
        <v>1</v>
      </c>
      <c r="Q9" s="23"/>
      <c r="R9" s="23"/>
      <c r="S9" s="23"/>
      <c r="T9" s="23"/>
      <c r="U9" s="23"/>
      <c r="V9" s="23"/>
      <c r="W9" s="173"/>
      <c r="X9" s="4"/>
    </row>
    <row r="10" spans="1:27" ht="35.1" customHeight="1">
      <c r="A10" s="158"/>
      <c r="B10" s="158"/>
      <c r="C10" s="159"/>
      <c r="D10" s="98" t="s">
        <v>192</v>
      </c>
      <c r="E10" s="97">
        <v>3</v>
      </c>
      <c r="F10" s="98" t="s">
        <v>189</v>
      </c>
      <c r="G10" s="158"/>
      <c r="H10" s="156"/>
      <c r="I10" s="3"/>
      <c r="J10" s="184"/>
      <c r="K10" s="184"/>
      <c r="L10" s="67">
        <v>1</v>
      </c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173"/>
      <c r="X10" s="4" t="s">
        <v>420</v>
      </c>
    </row>
    <row r="11" spans="1:27" s="6" customFormat="1" ht="35.1" customHeight="1">
      <c r="A11" s="158">
        <v>2</v>
      </c>
      <c r="B11" s="158" t="s">
        <v>193</v>
      </c>
      <c r="C11" s="159" t="s">
        <v>40</v>
      </c>
      <c r="D11" s="98" t="s">
        <v>198</v>
      </c>
      <c r="E11" s="97">
        <v>1</v>
      </c>
      <c r="F11" s="98" t="s">
        <v>194</v>
      </c>
      <c r="G11" s="158" t="s">
        <v>411</v>
      </c>
      <c r="H11" s="156">
        <v>740.41</v>
      </c>
      <c r="I11" s="3"/>
      <c r="J11" s="182"/>
      <c r="K11" s="182"/>
      <c r="L11" s="67"/>
      <c r="M11" s="96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173"/>
      <c r="X11" s="4"/>
    </row>
    <row r="12" spans="1:27" s="6" customFormat="1" ht="35.1" customHeight="1">
      <c r="A12" s="158"/>
      <c r="B12" s="158"/>
      <c r="C12" s="159"/>
      <c r="D12" s="98" t="s">
        <v>197</v>
      </c>
      <c r="E12" s="97">
        <v>2</v>
      </c>
      <c r="F12" s="98" t="s">
        <v>195</v>
      </c>
      <c r="G12" s="158"/>
      <c r="H12" s="156"/>
      <c r="I12" s="3">
        <v>1</v>
      </c>
      <c r="J12" s="183"/>
      <c r="K12" s="183"/>
      <c r="L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173"/>
      <c r="X12" s="4"/>
    </row>
    <row r="13" spans="1:27" s="12" customFormat="1" ht="35.1" customHeight="1">
      <c r="A13" s="158"/>
      <c r="B13" s="158"/>
      <c r="C13" s="159"/>
      <c r="D13" s="98" t="s">
        <v>41</v>
      </c>
      <c r="E13" s="97">
        <v>3</v>
      </c>
      <c r="F13" s="62" t="s">
        <v>196</v>
      </c>
      <c r="G13" s="158"/>
      <c r="H13" s="156"/>
      <c r="I13" s="3"/>
      <c r="J13" s="184"/>
      <c r="K13" s="184"/>
      <c r="L13" s="67"/>
      <c r="M13" s="96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173"/>
      <c r="X13" s="4"/>
    </row>
    <row r="14" spans="1:27" ht="35.1" customHeight="1">
      <c r="A14" s="158">
        <v>3</v>
      </c>
      <c r="B14" s="158" t="s">
        <v>199</v>
      </c>
      <c r="C14" s="159" t="s">
        <v>200</v>
      </c>
      <c r="D14" s="98" t="s">
        <v>203</v>
      </c>
      <c r="E14" s="97">
        <v>1</v>
      </c>
      <c r="F14" s="62" t="s">
        <v>201</v>
      </c>
      <c r="G14" s="158" t="s">
        <v>307</v>
      </c>
      <c r="H14" s="156">
        <v>490.85</v>
      </c>
      <c r="I14" s="3"/>
      <c r="J14" s="174" t="s">
        <v>317</v>
      </c>
      <c r="K14" s="174" t="s">
        <v>314</v>
      </c>
      <c r="L14" s="21"/>
      <c r="M14" s="22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3">
        <v>342.71</v>
      </c>
      <c r="X14" s="3"/>
    </row>
    <row r="15" spans="1:27" ht="35.1" customHeight="1">
      <c r="A15" s="158"/>
      <c r="B15" s="158"/>
      <c r="C15" s="159"/>
      <c r="D15" s="98" t="s">
        <v>204</v>
      </c>
      <c r="E15" s="97">
        <v>2</v>
      </c>
      <c r="F15" s="62" t="s">
        <v>202</v>
      </c>
      <c r="G15" s="158"/>
      <c r="H15" s="156"/>
      <c r="I15" s="3"/>
      <c r="J15" s="176"/>
      <c r="K15" s="176"/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23"/>
      <c r="W15" s="173"/>
      <c r="X15" s="4"/>
    </row>
    <row r="16" spans="1:27" ht="35.1" customHeight="1">
      <c r="A16" s="158">
        <v>4</v>
      </c>
      <c r="B16" s="158" t="s">
        <v>205</v>
      </c>
      <c r="C16" s="159" t="s">
        <v>206</v>
      </c>
      <c r="D16" s="61" t="s">
        <v>209</v>
      </c>
      <c r="E16" s="97">
        <v>1</v>
      </c>
      <c r="F16" s="62" t="s">
        <v>207</v>
      </c>
      <c r="G16" s="158" t="s">
        <v>412</v>
      </c>
      <c r="H16" s="156">
        <v>499.55</v>
      </c>
      <c r="I16" s="3"/>
      <c r="J16" s="174"/>
      <c r="K16" s="174"/>
      <c r="L16" s="67"/>
      <c r="M16" s="96"/>
      <c r="N16" s="67"/>
      <c r="O16" s="67"/>
      <c r="P16" s="67"/>
      <c r="Q16" s="67"/>
      <c r="R16" s="67"/>
      <c r="S16" s="67"/>
      <c r="T16" s="67">
        <v>1</v>
      </c>
      <c r="U16" s="23"/>
      <c r="V16" s="23"/>
      <c r="W16" s="173">
        <v>244.05</v>
      </c>
      <c r="X16" s="4"/>
    </row>
    <row r="17" spans="1:24" ht="35.1" customHeight="1">
      <c r="A17" s="158"/>
      <c r="B17" s="158"/>
      <c r="C17" s="159"/>
      <c r="D17" s="98" t="s">
        <v>210</v>
      </c>
      <c r="E17" s="97">
        <v>2</v>
      </c>
      <c r="F17" s="62" t="s">
        <v>208</v>
      </c>
      <c r="G17" s="158"/>
      <c r="H17" s="156"/>
      <c r="I17" s="3"/>
      <c r="J17" s="176"/>
      <c r="K17" s="176"/>
      <c r="L17" s="67"/>
      <c r="M17" s="96"/>
      <c r="N17" s="96"/>
      <c r="O17" s="96"/>
      <c r="P17" s="96"/>
      <c r="Q17" s="96"/>
      <c r="R17" s="96"/>
      <c r="S17" s="96"/>
      <c r="T17" s="67">
        <v>1</v>
      </c>
      <c r="U17" s="23"/>
      <c r="V17" s="23"/>
      <c r="W17" s="173"/>
      <c r="X17" s="4"/>
    </row>
    <row r="18" spans="1:24" ht="35.1" customHeight="1">
      <c r="A18" s="158">
        <v>5</v>
      </c>
      <c r="B18" s="158" t="s">
        <v>211</v>
      </c>
      <c r="C18" s="159" t="s">
        <v>212</v>
      </c>
      <c r="D18" s="98" t="s">
        <v>216</v>
      </c>
      <c r="E18" s="97">
        <v>1</v>
      </c>
      <c r="F18" s="62" t="s">
        <v>213</v>
      </c>
      <c r="G18" s="178" t="s">
        <v>286</v>
      </c>
      <c r="H18" s="156">
        <v>737.62</v>
      </c>
      <c r="I18" s="3"/>
      <c r="J18" s="174" t="s">
        <v>318</v>
      </c>
      <c r="K18" s="174" t="s">
        <v>314</v>
      </c>
      <c r="L18" s="21"/>
      <c r="M18" s="22"/>
      <c r="N18" s="21"/>
      <c r="O18" s="21"/>
      <c r="P18" s="21"/>
      <c r="Q18" s="21"/>
      <c r="R18" s="21"/>
      <c r="S18" s="21"/>
      <c r="T18" s="21"/>
      <c r="U18" s="21">
        <v>1</v>
      </c>
      <c r="V18" s="23"/>
      <c r="W18" s="173">
        <v>416.95</v>
      </c>
      <c r="X18" s="4"/>
    </row>
    <row r="19" spans="1:24" ht="35.1" customHeight="1">
      <c r="A19" s="158"/>
      <c r="B19" s="158"/>
      <c r="C19" s="159"/>
      <c r="D19" s="98" t="s">
        <v>218</v>
      </c>
      <c r="E19" s="97">
        <v>2</v>
      </c>
      <c r="F19" s="62" t="s">
        <v>215</v>
      </c>
      <c r="G19" s="178"/>
      <c r="H19" s="156"/>
      <c r="I19" s="3"/>
      <c r="J19" s="175"/>
      <c r="K19" s="175"/>
      <c r="L19" s="21"/>
      <c r="M19" s="22"/>
      <c r="N19" s="22"/>
      <c r="O19" s="22"/>
      <c r="P19" s="22"/>
      <c r="Q19" s="22"/>
      <c r="R19" s="22"/>
      <c r="S19" s="22"/>
      <c r="T19" s="22"/>
      <c r="U19" s="21">
        <v>1</v>
      </c>
      <c r="V19" s="23"/>
      <c r="W19" s="173"/>
      <c r="X19" s="36"/>
    </row>
    <row r="20" spans="1:24" ht="35.1" customHeight="1">
      <c r="A20" s="158"/>
      <c r="B20" s="158"/>
      <c r="C20" s="159"/>
      <c r="D20" s="61" t="s">
        <v>217</v>
      </c>
      <c r="E20" s="97">
        <v>3</v>
      </c>
      <c r="F20" s="62" t="s">
        <v>214</v>
      </c>
      <c r="G20" s="178"/>
      <c r="H20" s="156"/>
      <c r="I20" s="3"/>
      <c r="J20" s="176"/>
      <c r="K20" s="176"/>
      <c r="L20" s="21"/>
      <c r="M20" s="22"/>
      <c r="N20" s="21"/>
      <c r="O20" s="21"/>
      <c r="P20" s="21"/>
      <c r="Q20" s="21"/>
      <c r="R20" s="21"/>
      <c r="S20" s="21"/>
      <c r="T20" s="21"/>
      <c r="U20" s="21">
        <v>1</v>
      </c>
      <c r="V20" s="23"/>
      <c r="W20" s="173"/>
      <c r="X20" s="4"/>
    </row>
    <row r="21" spans="1:24">
      <c r="A21" s="1"/>
      <c r="B21" s="1"/>
      <c r="C21" s="177" t="s">
        <v>22</v>
      </c>
      <c r="D21" s="177"/>
      <c r="E21" s="1">
        <f>E10+E13+E15+E17+E20</f>
        <v>13</v>
      </c>
      <c r="F21" s="1"/>
      <c r="G21" s="1"/>
      <c r="H21" s="102">
        <f>SUM(H8:H20)</f>
        <v>3195.2</v>
      </c>
      <c r="I21" s="102">
        <f t="shared" ref="I21:W21" si="0">SUM(I8:I20)</f>
        <v>1</v>
      </c>
      <c r="J21" s="102"/>
      <c r="K21" s="102"/>
      <c r="L21" s="102">
        <f t="shared" si="0"/>
        <v>1</v>
      </c>
      <c r="M21" s="102">
        <f t="shared" si="0"/>
        <v>2</v>
      </c>
      <c r="N21" s="102">
        <f t="shared" si="0"/>
        <v>0</v>
      </c>
      <c r="O21" s="102">
        <f>SUM(O8:O20)</f>
        <v>0</v>
      </c>
      <c r="P21" s="102">
        <f>SUM(P8:P20)</f>
        <v>2</v>
      </c>
      <c r="Q21" s="102">
        <f t="shared" si="0"/>
        <v>0</v>
      </c>
      <c r="R21" s="102">
        <f>SUM(R8:R20)</f>
        <v>0</v>
      </c>
      <c r="S21" s="102">
        <f>SUM(S8:S20)</f>
        <v>0</v>
      </c>
      <c r="T21" s="102">
        <f t="shared" si="0"/>
        <v>2</v>
      </c>
      <c r="U21" s="102">
        <f>SUM(U8:U20)</f>
        <v>5</v>
      </c>
      <c r="V21" s="102">
        <f t="shared" si="0"/>
        <v>0</v>
      </c>
      <c r="W21" s="102">
        <f t="shared" si="0"/>
        <v>1118.3900000000001</v>
      </c>
      <c r="X21" s="102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V8" sqref="V8"/>
    </sheetView>
  </sheetViews>
  <sheetFormatPr defaultRowHeight="15"/>
  <cols>
    <col min="1" max="1" width="3.28515625" customWidth="1"/>
    <col min="2" max="2" width="5.85546875" customWidth="1"/>
    <col min="3" max="3" width="9.7109375" customWidth="1"/>
    <col min="4" max="4" width="10.140625" customWidth="1"/>
    <col min="5" max="5" width="3.140625" customWidth="1"/>
    <col min="6" max="6" width="21.140625" customWidth="1"/>
    <col min="7" max="7" width="25.4257812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22" width="4.7109375" customWidth="1"/>
    <col min="23" max="23" width="10.7109375" customWidth="1"/>
    <col min="24" max="24" width="9.8554687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172" t="str">
        <f>'Patna (West)'!A2</f>
        <v>Progress Report for the construction of Model School (2009-10)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>
      <c r="A3" s="179" t="s">
        <v>343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 t="str">
        <f>Summary!X3</f>
        <v>Date:- 31.05.2015</v>
      </c>
      <c r="X3" s="181"/>
    </row>
    <row r="4" spans="1:24">
      <c r="A4" s="188" t="s">
        <v>405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4" ht="13.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32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26.25" customHeight="1">
      <c r="A6" s="129"/>
      <c r="B6" s="129"/>
      <c r="C6" s="129"/>
      <c r="D6" s="129"/>
      <c r="E6" s="129"/>
      <c r="F6" s="129"/>
      <c r="G6" s="129"/>
      <c r="H6" s="129"/>
      <c r="I6" s="185" t="s">
        <v>7</v>
      </c>
      <c r="J6" s="129" t="s">
        <v>315</v>
      </c>
      <c r="K6" s="129" t="s">
        <v>338</v>
      </c>
      <c r="L6" s="134" t="s">
        <v>15</v>
      </c>
      <c r="M6" s="185" t="s">
        <v>10</v>
      </c>
      <c r="N6" s="129" t="s">
        <v>9</v>
      </c>
      <c r="O6" s="187" t="s">
        <v>17</v>
      </c>
      <c r="P6" s="187"/>
      <c r="Q6" s="129" t="s">
        <v>18</v>
      </c>
      <c r="R6" s="129"/>
      <c r="S6" s="129" t="s">
        <v>304</v>
      </c>
      <c r="T6" s="129"/>
      <c r="U6" s="187" t="s">
        <v>13</v>
      </c>
      <c r="V6" s="129" t="s">
        <v>8</v>
      </c>
      <c r="W6" s="129"/>
      <c r="X6" s="133"/>
    </row>
    <row r="7" spans="1:24" ht="22.5" customHeight="1">
      <c r="A7" s="129"/>
      <c r="B7" s="129"/>
      <c r="C7" s="129"/>
      <c r="D7" s="129"/>
      <c r="E7" s="129"/>
      <c r="F7" s="129"/>
      <c r="G7" s="129"/>
      <c r="H7" s="129"/>
      <c r="I7" s="185"/>
      <c r="J7" s="129"/>
      <c r="K7" s="129"/>
      <c r="L7" s="134"/>
      <c r="M7" s="185"/>
      <c r="N7" s="129"/>
      <c r="O7" s="43" t="s">
        <v>11</v>
      </c>
      <c r="P7" s="43" t="s">
        <v>12</v>
      </c>
      <c r="Q7" s="43" t="s">
        <v>11</v>
      </c>
      <c r="R7" s="43" t="s">
        <v>12</v>
      </c>
      <c r="S7" s="43" t="s">
        <v>11</v>
      </c>
      <c r="T7" s="43" t="s">
        <v>12</v>
      </c>
      <c r="U7" s="187"/>
      <c r="V7" s="129"/>
      <c r="W7" s="129"/>
      <c r="X7" s="133"/>
    </row>
    <row r="8" spans="1:24" ht="35.1" customHeight="1">
      <c r="A8" s="158">
        <v>1</v>
      </c>
      <c r="B8" s="158" t="s">
        <v>74</v>
      </c>
      <c r="C8" s="159" t="s">
        <v>35</v>
      </c>
      <c r="D8" s="98" t="s">
        <v>48</v>
      </c>
      <c r="E8" s="97">
        <v>1</v>
      </c>
      <c r="F8" s="62" t="s">
        <v>93</v>
      </c>
      <c r="G8" s="158" t="s">
        <v>287</v>
      </c>
      <c r="H8" s="156">
        <v>755.21</v>
      </c>
      <c r="I8" s="3"/>
      <c r="J8" s="174" t="s">
        <v>319</v>
      </c>
      <c r="K8" s="174" t="s">
        <v>314</v>
      </c>
      <c r="L8" s="21"/>
      <c r="M8" s="22"/>
      <c r="N8" s="21"/>
      <c r="O8" s="21"/>
      <c r="P8" s="21"/>
      <c r="Q8" s="21"/>
      <c r="R8" s="21"/>
      <c r="S8" s="21"/>
      <c r="T8" s="21"/>
      <c r="U8" s="21"/>
      <c r="V8" s="64">
        <v>1</v>
      </c>
      <c r="W8" s="173">
        <v>713.14</v>
      </c>
      <c r="X8" s="4"/>
    </row>
    <row r="9" spans="1:24" ht="35.1" customHeight="1">
      <c r="A9" s="158"/>
      <c r="B9" s="158"/>
      <c r="C9" s="159"/>
      <c r="D9" s="98" t="s">
        <v>96</v>
      </c>
      <c r="E9" s="97">
        <v>2</v>
      </c>
      <c r="F9" s="62" t="s">
        <v>94</v>
      </c>
      <c r="G9" s="158"/>
      <c r="H9" s="156"/>
      <c r="I9" s="3"/>
      <c r="J9" s="175"/>
      <c r="K9" s="175"/>
      <c r="L9" s="21"/>
      <c r="M9" s="22"/>
      <c r="N9" s="21"/>
      <c r="O9" s="21"/>
      <c r="P9" s="21"/>
      <c r="Q9" s="21"/>
      <c r="R9" s="21"/>
      <c r="S9" s="21"/>
      <c r="T9" s="21"/>
      <c r="U9" s="21"/>
      <c r="V9" s="64">
        <v>1</v>
      </c>
      <c r="W9" s="173"/>
      <c r="X9" s="37"/>
    </row>
    <row r="10" spans="1:24" ht="35.1" customHeight="1">
      <c r="A10" s="158"/>
      <c r="B10" s="158"/>
      <c r="C10" s="159"/>
      <c r="D10" s="98" t="s">
        <v>97</v>
      </c>
      <c r="E10" s="97">
        <v>3</v>
      </c>
      <c r="F10" s="62" t="s">
        <v>95</v>
      </c>
      <c r="G10" s="158"/>
      <c r="H10" s="156"/>
      <c r="I10" s="3"/>
      <c r="J10" s="176"/>
      <c r="K10" s="176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64">
        <v>1</v>
      </c>
      <c r="W10" s="173"/>
      <c r="X10" s="4"/>
    </row>
    <row r="11" spans="1:24" s="6" customFormat="1" ht="35.1" customHeight="1">
      <c r="A11" s="158">
        <v>2</v>
      </c>
      <c r="B11" s="158" t="s">
        <v>75</v>
      </c>
      <c r="C11" s="159" t="s">
        <v>76</v>
      </c>
      <c r="D11" s="98" t="s">
        <v>98</v>
      </c>
      <c r="E11" s="97">
        <v>1</v>
      </c>
      <c r="F11" s="98" t="s">
        <v>77</v>
      </c>
      <c r="G11" s="158" t="s">
        <v>339</v>
      </c>
      <c r="H11" s="156">
        <v>525.91</v>
      </c>
      <c r="I11" s="3"/>
      <c r="J11" s="174" t="s">
        <v>318</v>
      </c>
      <c r="K11" s="174" t="s">
        <v>337</v>
      </c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V11" s="1"/>
      <c r="W11" s="173">
        <v>408.81</v>
      </c>
      <c r="X11" s="25"/>
    </row>
    <row r="12" spans="1:24" s="12" customFormat="1" ht="35.1" customHeight="1">
      <c r="A12" s="158"/>
      <c r="B12" s="158"/>
      <c r="C12" s="159"/>
      <c r="D12" s="98" t="s">
        <v>99</v>
      </c>
      <c r="E12" s="97">
        <v>2</v>
      </c>
      <c r="F12" s="98" t="s">
        <v>78</v>
      </c>
      <c r="G12" s="158"/>
      <c r="H12" s="156"/>
      <c r="I12" s="3"/>
      <c r="J12" s="176"/>
      <c r="K12" s="176"/>
      <c r="L12" s="21"/>
      <c r="M12" s="22"/>
      <c r="N12" s="21"/>
      <c r="O12" s="21"/>
      <c r="P12" s="21"/>
      <c r="Q12" s="21"/>
      <c r="R12" s="21"/>
      <c r="S12" s="21"/>
      <c r="T12" s="21"/>
      <c r="U12" s="64">
        <v>1</v>
      </c>
      <c r="W12" s="173"/>
      <c r="X12" s="25"/>
    </row>
    <row r="13" spans="1:24">
      <c r="A13" s="1"/>
      <c r="B13" s="1"/>
      <c r="C13" s="186" t="s">
        <v>22</v>
      </c>
      <c r="D13" s="186"/>
      <c r="E13" s="45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45">
        <f t="shared" ref="L13:W13" si="0">SUM(L8:L12)</f>
        <v>0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0</v>
      </c>
      <c r="Q13" s="45">
        <f t="shared" si="0"/>
        <v>0</v>
      </c>
      <c r="R13" s="45">
        <f>SUM(R8:R12)</f>
        <v>0</v>
      </c>
      <c r="S13" s="45">
        <f t="shared" si="0"/>
        <v>0</v>
      </c>
      <c r="T13" s="45">
        <f t="shared" si="0"/>
        <v>0</v>
      </c>
      <c r="U13" s="45">
        <f>SUM(U8:U12)</f>
        <v>2</v>
      </c>
      <c r="V13" s="45">
        <f>SUM(V8:V12)</f>
        <v>3</v>
      </c>
      <c r="W13" s="50">
        <f t="shared" si="0"/>
        <v>1121.95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56000000000000005" bottom="0.19" header="0.14000000000000001" footer="0.1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view="pageBreakPreview" zoomScale="98" zoomScaleSheetLayoutView="98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V21" sqref="V21"/>
    </sheetView>
  </sheetViews>
  <sheetFormatPr defaultRowHeight="15"/>
  <cols>
    <col min="1" max="1" width="4.28515625" customWidth="1"/>
    <col min="2" max="2" width="8.5703125" customWidth="1"/>
    <col min="3" max="3" width="10.85546875" customWidth="1"/>
    <col min="4" max="4" width="12.42578125" customWidth="1"/>
    <col min="5" max="5" width="3.140625" customWidth="1"/>
    <col min="6" max="6" width="24.140625" customWidth="1"/>
    <col min="7" max="7" width="22.71093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22" width="4.7109375" customWidth="1"/>
    <col min="23" max="23" width="8.28515625" customWidth="1"/>
    <col min="24" max="24" width="9.8554687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172" t="str">
        <f>'Patna (West)'!A2</f>
        <v>Progress Report for the construction of Model School (2009-10)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>
      <c r="A3" s="191" t="s">
        <v>344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 t="str">
        <f>Summary!X3</f>
        <v>Date:- 31.05.2015</v>
      </c>
      <c r="X3" s="193"/>
    </row>
    <row r="4" spans="1:24">
      <c r="A4" s="188" t="s">
        <v>406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</row>
    <row r="5" spans="1:24" ht="13.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32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27.75" customHeight="1">
      <c r="A6" s="129"/>
      <c r="B6" s="129"/>
      <c r="C6" s="129"/>
      <c r="D6" s="129"/>
      <c r="E6" s="129"/>
      <c r="F6" s="129"/>
      <c r="G6" s="129"/>
      <c r="H6" s="129"/>
      <c r="I6" s="129" t="s">
        <v>7</v>
      </c>
      <c r="J6" s="129" t="s">
        <v>315</v>
      </c>
      <c r="K6" s="129" t="s">
        <v>338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4" ht="32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4" ht="35.1" customHeight="1">
      <c r="A8" s="158">
        <v>1</v>
      </c>
      <c r="B8" s="158" t="s">
        <v>156</v>
      </c>
      <c r="C8" s="159" t="s">
        <v>37</v>
      </c>
      <c r="D8" s="98" t="s">
        <v>159</v>
      </c>
      <c r="E8" s="97">
        <v>1</v>
      </c>
      <c r="F8" s="98" t="s">
        <v>157</v>
      </c>
      <c r="G8" s="155" t="s">
        <v>380</v>
      </c>
      <c r="H8" s="194">
        <v>516.71</v>
      </c>
      <c r="I8" s="72"/>
      <c r="J8" s="174"/>
      <c r="K8" s="174"/>
      <c r="L8" s="67"/>
      <c r="M8" s="67"/>
      <c r="N8" s="67"/>
      <c r="O8" s="67"/>
      <c r="P8" s="96">
        <v>1</v>
      </c>
      <c r="Q8" s="23"/>
      <c r="R8" s="23"/>
      <c r="S8" s="23"/>
      <c r="T8" s="23"/>
      <c r="U8" s="23"/>
      <c r="V8" s="23"/>
      <c r="W8" s="173">
        <v>167.13</v>
      </c>
      <c r="X8" s="25"/>
    </row>
    <row r="9" spans="1:24" ht="35.1" customHeight="1">
      <c r="A9" s="158"/>
      <c r="B9" s="158"/>
      <c r="C9" s="159"/>
      <c r="D9" s="98" t="s">
        <v>160</v>
      </c>
      <c r="E9" s="97">
        <v>2</v>
      </c>
      <c r="F9" s="98" t="s">
        <v>158</v>
      </c>
      <c r="G9" s="155"/>
      <c r="H9" s="194"/>
      <c r="I9" s="72"/>
      <c r="J9" s="176"/>
      <c r="K9" s="176"/>
      <c r="L9" s="21"/>
      <c r="M9" s="22"/>
      <c r="N9" s="22"/>
      <c r="O9" s="22"/>
      <c r="P9" s="22"/>
      <c r="Q9" s="22"/>
      <c r="R9" s="22"/>
      <c r="S9" s="22"/>
      <c r="T9" s="22"/>
      <c r="U9" s="22">
        <v>1</v>
      </c>
      <c r="V9" s="23"/>
      <c r="W9" s="173"/>
      <c r="X9" s="25"/>
    </row>
    <row r="10" spans="1:24" ht="35.1" customHeight="1">
      <c r="A10" s="158">
        <v>2</v>
      </c>
      <c r="B10" s="158" t="s">
        <v>161</v>
      </c>
      <c r="C10" s="159" t="s">
        <v>162</v>
      </c>
      <c r="D10" s="61" t="s">
        <v>166</v>
      </c>
      <c r="E10" s="97">
        <v>1</v>
      </c>
      <c r="F10" s="62" t="s">
        <v>163</v>
      </c>
      <c r="G10" s="155" t="s">
        <v>288</v>
      </c>
      <c r="H10" s="194">
        <v>774.01</v>
      </c>
      <c r="I10" s="3"/>
      <c r="J10" s="174" t="s">
        <v>321</v>
      </c>
      <c r="K10" s="174" t="s">
        <v>337</v>
      </c>
      <c r="L10" s="21"/>
      <c r="M10" s="22"/>
      <c r="N10" s="22"/>
      <c r="O10" s="22"/>
      <c r="P10" s="22"/>
      <c r="Q10" s="22"/>
      <c r="R10" s="22"/>
      <c r="S10" s="22"/>
      <c r="T10" s="22"/>
      <c r="U10" s="21">
        <v>1</v>
      </c>
      <c r="V10" s="23"/>
      <c r="W10" s="173">
        <v>417.76</v>
      </c>
      <c r="X10" s="25"/>
    </row>
    <row r="11" spans="1:24" ht="35.1" customHeight="1">
      <c r="A11" s="158"/>
      <c r="B11" s="158"/>
      <c r="C11" s="159"/>
      <c r="D11" s="98" t="s">
        <v>167</v>
      </c>
      <c r="E11" s="97">
        <v>2</v>
      </c>
      <c r="F11" s="62" t="s">
        <v>164</v>
      </c>
      <c r="G11" s="155"/>
      <c r="H11" s="194"/>
      <c r="I11" s="3"/>
      <c r="J11" s="175"/>
      <c r="K11" s="175"/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W11" s="173"/>
      <c r="X11" s="25"/>
    </row>
    <row r="12" spans="1:24" ht="35.1" customHeight="1">
      <c r="A12" s="158"/>
      <c r="B12" s="158"/>
      <c r="C12" s="159"/>
      <c r="D12" s="98" t="s">
        <v>168</v>
      </c>
      <c r="E12" s="97">
        <v>3</v>
      </c>
      <c r="F12" s="62" t="s">
        <v>165</v>
      </c>
      <c r="G12" s="155"/>
      <c r="H12" s="194"/>
      <c r="I12" s="3"/>
      <c r="J12" s="176"/>
      <c r="K12" s="176"/>
      <c r="L12" s="21"/>
      <c r="M12" s="21"/>
      <c r="N12" s="21"/>
      <c r="O12" s="21"/>
      <c r="P12" s="21"/>
      <c r="Q12" s="21"/>
      <c r="R12" s="67">
        <v>1</v>
      </c>
      <c r="S12" s="23"/>
      <c r="T12" s="23"/>
      <c r="U12" s="23"/>
      <c r="V12" s="23"/>
      <c r="W12" s="173"/>
      <c r="X12" s="25"/>
    </row>
    <row r="13" spans="1:24" s="6" customFormat="1" ht="35.1" customHeight="1">
      <c r="A13" s="158">
        <v>3</v>
      </c>
      <c r="B13" s="158" t="s">
        <v>169</v>
      </c>
      <c r="C13" s="159" t="s">
        <v>36</v>
      </c>
      <c r="D13" s="98" t="s">
        <v>49</v>
      </c>
      <c r="E13" s="97">
        <v>1</v>
      </c>
      <c r="F13" s="62" t="s">
        <v>170</v>
      </c>
      <c r="G13" s="155" t="s">
        <v>289</v>
      </c>
      <c r="H13" s="194">
        <v>497.05</v>
      </c>
      <c r="I13" s="3"/>
      <c r="J13" s="174" t="s">
        <v>320</v>
      </c>
      <c r="K13" s="174" t="s">
        <v>337</v>
      </c>
      <c r="L13" s="21"/>
      <c r="M13" s="22"/>
      <c r="N13" s="21"/>
      <c r="O13" s="21"/>
      <c r="P13" s="21"/>
      <c r="Q13" s="21"/>
      <c r="R13" s="21"/>
      <c r="S13" s="21"/>
      <c r="T13" s="21"/>
      <c r="U13" s="21">
        <v>1</v>
      </c>
      <c r="W13" s="173">
        <v>362.4</v>
      </c>
      <c r="X13" s="25"/>
    </row>
    <row r="14" spans="1:24" s="12" customFormat="1" ht="35.1" customHeight="1">
      <c r="A14" s="158"/>
      <c r="B14" s="158"/>
      <c r="C14" s="159"/>
      <c r="D14" s="98" t="s">
        <v>38</v>
      </c>
      <c r="E14" s="97">
        <v>2</v>
      </c>
      <c r="F14" s="62" t="s">
        <v>171</v>
      </c>
      <c r="G14" s="155"/>
      <c r="H14" s="194"/>
      <c r="I14" s="3"/>
      <c r="J14" s="176"/>
      <c r="K14" s="176"/>
      <c r="L14" s="21"/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3"/>
      <c r="X14" s="4"/>
    </row>
    <row r="15" spans="1:24" ht="35.1" customHeight="1">
      <c r="A15" s="158">
        <v>4</v>
      </c>
      <c r="B15" s="158" t="s">
        <v>172</v>
      </c>
      <c r="C15" s="159" t="s">
        <v>173</v>
      </c>
      <c r="D15" s="98" t="s">
        <v>176</v>
      </c>
      <c r="E15" s="97">
        <v>1</v>
      </c>
      <c r="F15" s="98" t="s">
        <v>174</v>
      </c>
      <c r="G15" s="155" t="s">
        <v>290</v>
      </c>
      <c r="H15" s="194">
        <v>496.42</v>
      </c>
      <c r="I15" s="3"/>
      <c r="J15" s="174" t="s">
        <v>322</v>
      </c>
      <c r="K15" s="174" t="s">
        <v>337</v>
      </c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1"/>
      <c r="W15" s="173">
        <v>425.62</v>
      </c>
      <c r="X15" s="4"/>
    </row>
    <row r="16" spans="1:24" ht="35.1" customHeight="1">
      <c r="A16" s="158"/>
      <c r="B16" s="158"/>
      <c r="C16" s="159"/>
      <c r="D16" s="98" t="s">
        <v>173</v>
      </c>
      <c r="E16" s="97">
        <v>2</v>
      </c>
      <c r="F16" s="98" t="s">
        <v>175</v>
      </c>
      <c r="G16" s="155"/>
      <c r="H16" s="194"/>
      <c r="I16" s="3"/>
      <c r="J16" s="176"/>
      <c r="K16" s="176"/>
      <c r="L16" s="21"/>
      <c r="M16" s="22"/>
      <c r="N16" s="21"/>
      <c r="O16" s="21"/>
      <c r="P16" s="21"/>
      <c r="Q16" s="21"/>
      <c r="R16" s="21"/>
      <c r="S16" s="21"/>
      <c r="T16" s="21"/>
      <c r="U16" s="21">
        <v>1</v>
      </c>
      <c r="V16" s="1"/>
      <c r="W16" s="173"/>
      <c r="X16" s="4"/>
    </row>
    <row r="17" spans="1:24" s="6" customFormat="1" ht="35.1" customHeight="1">
      <c r="A17" s="158">
        <v>5</v>
      </c>
      <c r="B17" s="158" t="s">
        <v>177</v>
      </c>
      <c r="C17" s="159" t="s">
        <v>178</v>
      </c>
      <c r="D17" s="98" t="s">
        <v>178</v>
      </c>
      <c r="E17" s="97">
        <v>1</v>
      </c>
      <c r="F17" s="98" t="s">
        <v>345</v>
      </c>
      <c r="G17" s="155" t="s">
        <v>292</v>
      </c>
      <c r="H17" s="194">
        <v>529.87</v>
      </c>
      <c r="I17" s="3"/>
      <c r="J17" s="174" t="s">
        <v>323</v>
      </c>
      <c r="K17" s="174" t="s">
        <v>337</v>
      </c>
      <c r="L17" s="21"/>
      <c r="M17" s="22"/>
      <c r="N17" s="21"/>
      <c r="O17" s="21"/>
      <c r="P17" s="21"/>
      <c r="Q17" s="21"/>
      <c r="R17" s="21"/>
      <c r="S17" s="21"/>
      <c r="T17" s="21"/>
      <c r="U17" s="21">
        <v>1</v>
      </c>
      <c r="W17" s="173">
        <v>458.99</v>
      </c>
      <c r="X17" s="4"/>
    </row>
    <row r="18" spans="1:24" s="12" customFormat="1" ht="35.1" customHeight="1">
      <c r="A18" s="158"/>
      <c r="B18" s="158"/>
      <c r="C18" s="159"/>
      <c r="D18" s="98" t="s">
        <v>179</v>
      </c>
      <c r="E18" s="97">
        <v>2</v>
      </c>
      <c r="F18" s="98" t="s">
        <v>346</v>
      </c>
      <c r="G18" s="155"/>
      <c r="H18" s="194"/>
      <c r="I18" s="3"/>
      <c r="J18" s="176"/>
      <c r="K18" s="176"/>
      <c r="L18" s="21"/>
      <c r="M18" s="21"/>
      <c r="N18" s="21"/>
      <c r="O18" s="21"/>
      <c r="P18" s="21"/>
      <c r="Q18" s="21"/>
      <c r="R18" s="21"/>
      <c r="S18" s="21"/>
      <c r="T18" s="21"/>
      <c r="U18" s="22">
        <v>1</v>
      </c>
      <c r="V18" s="23"/>
      <c r="W18" s="173"/>
      <c r="X18" s="4"/>
    </row>
    <row r="19" spans="1:24" ht="35.1" customHeight="1">
      <c r="A19" s="158">
        <v>6</v>
      </c>
      <c r="B19" s="158" t="s">
        <v>180</v>
      </c>
      <c r="C19" s="159" t="s">
        <v>181</v>
      </c>
      <c r="D19" s="98" t="s">
        <v>181</v>
      </c>
      <c r="E19" s="97">
        <v>1</v>
      </c>
      <c r="F19" s="98" t="s">
        <v>347</v>
      </c>
      <c r="G19" s="155" t="s">
        <v>291</v>
      </c>
      <c r="H19" s="194">
        <v>766.96</v>
      </c>
      <c r="I19" s="3"/>
      <c r="J19" s="174" t="s">
        <v>324</v>
      </c>
      <c r="K19" s="174" t="s">
        <v>337</v>
      </c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>
        <v>1</v>
      </c>
      <c r="W19" s="173">
        <v>724.29</v>
      </c>
      <c r="X19" s="4"/>
    </row>
    <row r="20" spans="1:24" ht="35.1" customHeight="1">
      <c r="A20" s="158"/>
      <c r="B20" s="158"/>
      <c r="C20" s="159"/>
      <c r="D20" s="98" t="s">
        <v>183</v>
      </c>
      <c r="E20" s="97">
        <v>2</v>
      </c>
      <c r="F20" s="62" t="s">
        <v>348</v>
      </c>
      <c r="G20" s="155"/>
      <c r="H20" s="194"/>
      <c r="I20" s="3"/>
      <c r="J20" s="175"/>
      <c r="K20" s="17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>
        <v>1</v>
      </c>
      <c r="W20" s="173"/>
      <c r="X20" s="26"/>
    </row>
    <row r="21" spans="1:24" ht="35.1" customHeight="1">
      <c r="A21" s="158"/>
      <c r="B21" s="158"/>
      <c r="C21" s="159"/>
      <c r="D21" s="61" t="s">
        <v>184</v>
      </c>
      <c r="E21" s="97">
        <v>3</v>
      </c>
      <c r="F21" s="62" t="s">
        <v>182</v>
      </c>
      <c r="G21" s="155"/>
      <c r="H21" s="194"/>
      <c r="I21" s="3"/>
      <c r="J21" s="176"/>
      <c r="K21" s="176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>
        <v>1</v>
      </c>
      <c r="W21" s="173"/>
      <c r="X21" s="4"/>
    </row>
    <row r="22" spans="1:24" ht="15" customHeight="1">
      <c r="A22" s="1"/>
      <c r="B22" s="195" t="s">
        <v>22</v>
      </c>
      <c r="C22" s="196"/>
      <c r="D22" s="197"/>
      <c r="E22" s="45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45">
        <f t="shared" ref="L22:W22" si="0">SUM(L8:L21)</f>
        <v>0</v>
      </c>
      <c r="M22" s="45">
        <f t="shared" si="0"/>
        <v>0</v>
      </c>
      <c r="N22" s="45">
        <f t="shared" si="0"/>
        <v>0</v>
      </c>
      <c r="O22" s="45">
        <f t="shared" si="0"/>
        <v>0</v>
      </c>
      <c r="P22" s="45">
        <f>SUM(P8:P21)</f>
        <v>1</v>
      </c>
      <c r="Q22" s="45">
        <f t="shared" si="0"/>
        <v>0</v>
      </c>
      <c r="R22" s="45">
        <f t="shared" si="0"/>
        <v>1</v>
      </c>
      <c r="S22" s="45">
        <f t="shared" si="0"/>
        <v>0</v>
      </c>
      <c r="T22" s="45">
        <f t="shared" si="0"/>
        <v>0</v>
      </c>
      <c r="U22" s="45">
        <f t="shared" si="0"/>
        <v>9</v>
      </c>
      <c r="V22" s="45">
        <f>SUM(V8:V21)</f>
        <v>3</v>
      </c>
      <c r="W22" s="46">
        <f t="shared" si="0"/>
        <v>2556.1899999999996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5" sqref="V15"/>
    </sheetView>
  </sheetViews>
  <sheetFormatPr defaultRowHeight="5.65" customHeight="1"/>
  <cols>
    <col min="1" max="1" width="3" customWidth="1"/>
    <col min="2" max="2" width="5.7109375" customWidth="1"/>
    <col min="3" max="3" width="10.5703125" customWidth="1"/>
    <col min="4" max="4" width="11.42578125" bestFit="1" customWidth="1"/>
    <col min="5" max="5" width="4.140625" style="47" customWidth="1"/>
    <col min="6" max="6" width="16.140625" customWidth="1"/>
    <col min="7" max="7" width="20.140625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24" width="4.7109375" customWidth="1"/>
    <col min="25" max="25" width="7.5703125" customWidth="1"/>
    <col min="26" max="26" width="11.42578125" customWidth="1"/>
  </cols>
  <sheetData>
    <row r="1" spans="1:26" ht="1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5">
      <c r="A2" s="198" t="str">
        <f>'Patna (West)'!A2</f>
        <v>Progress Report for the construction of Model School (2009-10)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00"/>
    </row>
    <row r="3" spans="1:26" ht="15">
      <c r="A3" s="191" t="s">
        <v>349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2" t="str">
        <f>Summary!X3</f>
        <v>Date:- 31.05.2015</v>
      </c>
      <c r="Z3" s="193"/>
    </row>
    <row r="4" spans="1:26" ht="21.75" customHeight="1">
      <c r="A4" s="211" t="s">
        <v>407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2.7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29" t="s">
        <v>20</v>
      </c>
      <c r="J5" s="129" t="s">
        <v>21</v>
      </c>
      <c r="K5" s="134" t="s">
        <v>16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29" t="s">
        <v>21</v>
      </c>
      <c r="Z5" s="133" t="s">
        <v>14</v>
      </c>
    </row>
    <row r="6" spans="1:26" ht="25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 t="s">
        <v>7</v>
      </c>
      <c r="L6" s="129" t="s">
        <v>315</v>
      </c>
      <c r="M6" s="129" t="s">
        <v>340</v>
      </c>
      <c r="N6" s="134" t="s">
        <v>15</v>
      </c>
      <c r="O6" s="129" t="s">
        <v>10</v>
      </c>
      <c r="P6" s="129" t="s">
        <v>9</v>
      </c>
      <c r="Q6" s="129" t="s">
        <v>17</v>
      </c>
      <c r="R6" s="129"/>
      <c r="S6" s="129" t="s">
        <v>18</v>
      </c>
      <c r="T6" s="129"/>
      <c r="U6" s="129" t="s">
        <v>304</v>
      </c>
      <c r="V6" s="129"/>
      <c r="W6" s="129" t="s">
        <v>13</v>
      </c>
      <c r="X6" s="129" t="s">
        <v>8</v>
      </c>
      <c r="Y6" s="129"/>
      <c r="Z6" s="133"/>
    </row>
    <row r="7" spans="1:26" ht="23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4"/>
      <c r="O7" s="129"/>
      <c r="P7" s="129"/>
      <c r="Q7" s="100" t="s">
        <v>11</v>
      </c>
      <c r="R7" s="100" t="s">
        <v>12</v>
      </c>
      <c r="S7" s="100" t="s">
        <v>11</v>
      </c>
      <c r="T7" s="100" t="s">
        <v>12</v>
      </c>
      <c r="U7" s="100" t="s">
        <v>11</v>
      </c>
      <c r="V7" s="100" t="s">
        <v>12</v>
      </c>
      <c r="W7" s="129"/>
      <c r="X7" s="129"/>
      <c r="Y7" s="129"/>
      <c r="Z7" s="133"/>
    </row>
    <row r="8" spans="1:26" ht="39" customHeight="1">
      <c r="A8" s="158">
        <v>1</v>
      </c>
      <c r="B8" s="206" t="s">
        <v>50</v>
      </c>
      <c r="C8" s="207" t="s">
        <v>51</v>
      </c>
      <c r="D8" s="115" t="s">
        <v>79</v>
      </c>
      <c r="E8" s="101">
        <v>1</v>
      </c>
      <c r="F8" s="118" t="s">
        <v>52</v>
      </c>
      <c r="G8" s="208" t="s">
        <v>309</v>
      </c>
      <c r="H8" s="156">
        <v>804.03</v>
      </c>
      <c r="I8" s="15"/>
      <c r="J8" s="3"/>
      <c r="K8" s="10"/>
      <c r="L8" s="202" t="s">
        <v>325</v>
      </c>
      <c r="M8" s="202" t="s">
        <v>314</v>
      </c>
      <c r="N8" s="17"/>
      <c r="O8" s="17"/>
      <c r="P8" s="17"/>
      <c r="Q8" s="17"/>
      <c r="R8" s="17"/>
      <c r="S8" s="17"/>
      <c r="T8" s="17"/>
      <c r="U8" s="17"/>
      <c r="V8" s="17">
        <v>1</v>
      </c>
      <c r="W8" s="16"/>
      <c r="X8" s="16"/>
      <c r="Y8" s="204">
        <v>556.04999999999995</v>
      </c>
      <c r="Z8" s="76" t="s">
        <v>385</v>
      </c>
    </row>
    <row r="9" spans="1:26" ht="43.5" customHeight="1">
      <c r="A9" s="158"/>
      <c r="B9" s="206"/>
      <c r="C9" s="207"/>
      <c r="D9" s="115" t="s">
        <v>79</v>
      </c>
      <c r="E9" s="101">
        <v>2</v>
      </c>
      <c r="F9" s="118" t="s">
        <v>341</v>
      </c>
      <c r="G9" s="208"/>
      <c r="H9" s="156"/>
      <c r="I9" s="15"/>
      <c r="J9" s="3"/>
      <c r="K9" s="10"/>
      <c r="L9" s="209"/>
      <c r="M9" s="209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16"/>
      <c r="Y9" s="210"/>
      <c r="Z9" s="76" t="s">
        <v>386</v>
      </c>
    </row>
    <row r="10" spans="1:26" ht="33" customHeight="1">
      <c r="A10" s="158"/>
      <c r="B10" s="206"/>
      <c r="C10" s="207"/>
      <c r="D10" s="117" t="s">
        <v>80</v>
      </c>
      <c r="E10" s="101">
        <v>3</v>
      </c>
      <c r="F10" s="118" t="s">
        <v>53</v>
      </c>
      <c r="G10" s="208"/>
      <c r="H10" s="156"/>
      <c r="I10" s="15"/>
      <c r="J10" s="3"/>
      <c r="K10" s="10"/>
      <c r="L10" s="203"/>
      <c r="M10" s="203"/>
      <c r="N10" s="17"/>
      <c r="O10" s="17"/>
      <c r="P10" s="17"/>
      <c r="Q10" s="17"/>
      <c r="R10" s="17"/>
      <c r="S10" s="17"/>
      <c r="T10" s="17"/>
      <c r="U10" s="17"/>
      <c r="V10" s="17"/>
      <c r="W10" s="17">
        <v>1</v>
      </c>
      <c r="X10" s="16"/>
      <c r="Y10" s="205"/>
      <c r="Z10" s="76" t="s">
        <v>386</v>
      </c>
    </row>
    <row r="11" spans="1:26" ht="37.5" customHeight="1">
      <c r="A11" s="158">
        <v>2</v>
      </c>
      <c r="B11" s="206" t="s">
        <v>54</v>
      </c>
      <c r="C11" s="207" t="s">
        <v>55</v>
      </c>
      <c r="D11" s="116" t="s">
        <v>81</v>
      </c>
      <c r="E11" s="101">
        <v>1</v>
      </c>
      <c r="F11" s="62" t="s">
        <v>56</v>
      </c>
      <c r="G11" s="208" t="s">
        <v>294</v>
      </c>
      <c r="H11" s="156">
        <v>801.92</v>
      </c>
      <c r="I11" s="15"/>
      <c r="J11" s="3"/>
      <c r="K11" s="10"/>
      <c r="L11" s="202" t="s">
        <v>325</v>
      </c>
      <c r="M11" s="202" t="s">
        <v>314</v>
      </c>
      <c r="N11" s="17"/>
      <c r="O11" s="17"/>
      <c r="P11" s="17"/>
      <c r="Q11" s="17"/>
      <c r="R11" s="17"/>
      <c r="S11" s="17"/>
      <c r="T11" s="17"/>
      <c r="U11" s="17"/>
      <c r="V11" s="17">
        <v>1</v>
      </c>
      <c r="W11" s="16"/>
      <c r="X11" s="16"/>
      <c r="Y11" s="204">
        <v>605.99</v>
      </c>
      <c r="Z11" s="76"/>
    </row>
    <row r="12" spans="1:26" ht="35.25" customHeight="1">
      <c r="A12" s="158"/>
      <c r="B12" s="206"/>
      <c r="C12" s="207"/>
      <c r="D12" s="115" t="s">
        <v>55</v>
      </c>
      <c r="E12" s="101">
        <v>2</v>
      </c>
      <c r="F12" s="62" t="s">
        <v>305</v>
      </c>
      <c r="G12" s="208"/>
      <c r="H12" s="156"/>
      <c r="I12" s="15"/>
      <c r="J12" s="3"/>
      <c r="K12" s="10"/>
      <c r="L12" s="209"/>
      <c r="M12" s="209"/>
      <c r="N12" s="17"/>
      <c r="O12" s="17"/>
      <c r="P12" s="17"/>
      <c r="Q12" s="17"/>
      <c r="R12" s="17"/>
      <c r="S12" s="17"/>
      <c r="T12" s="17"/>
      <c r="U12" s="17"/>
      <c r="V12" s="17"/>
      <c r="W12" s="17">
        <v>1</v>
      </c>
      <c r="X12" s="16"/>
      <c r="Y12" s="210"/>
      <c r="Z12" s="76" t="s">
        <v>386</v>
      </c>
    </row>
    <row r="13" spans="1:26" ht="45">
      <c r="A13" s="158"/>
      <c r="B13" s="206"/>
      <c r="C13" s="207"/>
      <c r="D13" s="104" t="s">
        <v>82</v>
      </c>
      <c r="E13" s="101">
        <v>3</v>
      </c>
      <c r="F13" s="62" t="s">
        <v>306</v>
      </c>
      <c r="G13" s="208"/>
      <c r="H13" s="156"/>
      <c r="I13" s="15"/>
      <c r="J13" s="3"/>
      <c r="K13" s="10"/>
      <c r="L13" s="203"/>
      <c r="M13" s="203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05"/>
      <c r="Z13" s="76" t="s">
        <v>387</v>
      </c>
    </row>
    <row r="14" spans="1:26" s="6" customFormat="1" ht="34.5" customHeight="1">
      <c r="A14" s="158">
        <v>3</v>
      </c>
      <c r="B14" s="206" t="s">
        <v>57</v>
      </c>
      <c r="C14" s="207" t="s">
        <v>58</v>
      </c>
      <c r="D14" s="115" t="s">
        <v>83</v>
      </c>
      <c r="E14" s="101">
        <v>1</v>
      </c>
      <c r="F14" s="118" t="s">
        <v>59</v>
      </c>
      <c r="G14" s="208" t="s">
        <v>295</v>
      </c>
      <c r="H14" s="156">
        <v>554.91</v>
      </c>
      <c r="I14" s="15"/>
      <c r="J14" s="3"/>
      <c r="K14" s="10"/>
      <c r="L14" s="202" t="s">
        <v>326</v>
      </c>
      <c r="M14" s="202" t="s">
        <v>314</v>
      </c>
      <c r="N14" s="17"/>
      <c r="O14" s="17"/>
      <c r="P14" s="17"/>
      <c r="Q14" s="17"/>
      <c r="R14" s="17"/>
      <c r="S14" s="17"/>
      <c r="T14" s="17"/>
      <c r="U14" s="17"/>
      <c r="V14" s="17"/>
      <c r="W14" s="17">
        <v>1</v>
      </c>
      <c r="X14" s="16"/>
      <c r="Y14" s="204">
        <v>375.07</v>
      </c>
      <c r="Z14" s="76" t="s">
        <v>388</v>
      </c>
    </row>
    <row r="15" spans="1:26" s="12" customFormat="1" ht="43.5" customHeight="1">
      <c r="A15" s="158"/>
      <c r="B15" s="206"/>
      <c r="C15" s="207"/>
      <c r="D15" s="115" t="s">
        <v>84</v>
      </c>
      <c r="E15" s="101">
        <v>2</v>
      </c>
      <c r="F15" s="118" t="s">
        <v>60</v>
      </c>
      <c r="G15" s="208"/>
      <c r="H15" s="156"/>
      <c r="I15" s="15"/>
      <c r="J15" s="3"/>
      <c r="K15" s="10"/>
      <c r="L15" s="203"/>
      <c r="M15" s="203"/>
      <c r="N15" s="17"/>
      <c r="O15" s="17"/>
      <c r="P15" s="17"/>
      <c r="Q15" s="17"/>
      <c r="R15" s="17"/>
      <c r="S15" s="17"/>
      <c r="T15" s="17"/>
      <c r="U15" s="17"/>
      <c r="V15" s="17">
        <v>1</v>
      </c>
      <c r="W15" s="16"/>
      <c r="X15" s="16"/>
      <c r="Y15" s="205"/>
      <c r="Z15" s="76" t="s">
        <v>389</v>
      </c>
    </row>
    <row r="16" spans="1:26" ht="18.75" customHeight="1">
      <c r="A16" s="45"/>
      <c r="B16" s="45"/>
      <c r="C16" s="201" t="s">
        <v>22</v>
      </c>
      <c r="D16" s="201"/>
      <c r="E16" s="73">
        <f>E10+E13+E15</f>
        <v>8</v>
      </c>
      <c r="F16" s="45"/>
      <c r="G16" s="45"/>
      <c r="H16" s="50">
        <f>SUM(H8:H15)</f>
        <v>2160.8599999999997</v>
      </c>
      <c r="I16" s="46"/>
      <c r="J16" s="46">
        <f>SUM(J8:J15)</f>
        <v>0</v>
      </c>
      <c r="K16" s="48">
        <f>SUM(K8:K15)</f>
        <v>0</v>
      </c>
      <c r="L16" s="46"/>
      <c r="M16" s="46"/>
      <c r="N16" s="49">
        <f t="shared" ref="N16:Y16" si="0">SUM(N8:N15)</f>
        <v>0</v>
      </c>
      <c r="O16" s="49">
        <f t="shared" ref="O16:S16" si="1">SUM(O8:O15)</f>
        <v>0</v>
      </c>
      <c r="P16" s="49">
        <f t="shared" si="1"/>
        <v>0</v>
      </c>
      <c r="Q16" s="49">
        <f t="shared" si="1"/>
        <v>0</v>
      </c>
      <c r="R16" s="49">
        <f t="shared" si="1"/>
        <v>0</v>
      </c>
      <c r="S16" s="49">
        <f t="shared" si="1"/>
        <v>0</v>
      </c>
      <c r="T16" s="49">
        <f>SUM(T8:T15)</f>
        <v>0</v>
      </c>
      <c r="U16" s="49">
        <f t="shared" si="0"/>
        <v>0</v>
      </c>
      <c r="V16" s="49">
        <f>SUM(V8:V15)</f>
        <v>3</v>
      </c>
      <c r="W16" s="49">
        <f t="shared" si="0"/>
        <v>5</v>
      </c>
      <c r="X16" s="49">
        <f t="shared" si="0"/>
        <v>0</v>
      </c>
      <c r="Y16" s="50">
        <f t="shared" si="0"/>
        <v>1537.11</v>
      </c>
      <c r="Z16" s="45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26" right="0.16" top="0.56000000000000005" bottom="0.13" header="0.13" footer="0.1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7" sqref="S17"/>
    </sheetView>
  </sheetViews>
  <sheetFormatPr defaultRowHeight="5.65" customHeight="1"/>
  <cols>
    <col min="1" max="1" width="3" customWidth="1"/>
    <col min="2" max="2" width="7.5703125" customWidth="1"/>
    <col min="3" max="3" width="11.42578125" customWidth="1"/>
    <col min="4" max="4" width="11" customWidth="1"/>
    <col min="5" max="5" width="4.140625" style="47" customWidth="1"/>
    <col min="6" max="6" width="24.5703125" customWidth="1"/>
    <col min="7" max="7" width="21.28515625" customWidth="1"/>
    <col min="8" max="8" width="8.85546875" customWidth="1"/>
    <col min="9" max="10" width="0.140625" hidden="1" customWidth="1"/>
    <col min="11" max="11" width="5" style="47" hidden="1" customWidth="1"/>
    <col min="12" max="12" width="9" customWidth="1"/>
    <col min="13" max="13" width="8.7109375" customWidth="1"/>
    <col min="14" max="24" width="4.7109375" customWidth="1"/>
    <col min="25" max="25" width="8.140625" customWidth="1"/>
    <col min="26" max="26" width="8.28515625" customWidth="1"/>
  </cols>
  <sheetData>
    <row r="1" spans="1:26" ht="1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5">
      <c r="A2" s="198" t="str">
        <f>'Patna (West)'!A2</f>
        <v>Progress Report for the construction of Model School (2009-10)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00"/>
    </row>
    <row r="3" spans="1:26" ht="15">
      <c r="A3" s="191" t="s">
        <v>350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2" t="str">
        <f>Summary!X3</f>
        <v>Date:- 31.05.2015</v>
      </c>
      <c r="Z3" s="193"/>
    </row>
    <row r="4" spans="1:26" ht="15">
      <c r="A4" s="211" t="s">
        <v>357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2.7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29" t="s">
        <v>20</v>
      </c>
      <c r="J5" s="129" t="s">
        <v>21</v>
      </c>
      <c r="K5" s="134" t="s">
        <v>16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29" t="s">
        <v>21</v>
      </c>
      <c r="Z5" s="133" t="s">
        <v>14</v>
      </c>
    </row>
    <row r="6" spans="1:26" ht="27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 t="s">
        <v>7</v>
      </c>
      <c r="L6" s="129" t="s">
        <v>315</v>
      </c>
      <c r="M6" s="129" t="s">
        <v>340</v>
      </c>
      <c r="N6" s="134" t="s">
        <v>15</v>
      </c>
      <c r="O6" s="129" t="s">
        <v>10</v>
      </c>
      <c r="P6" s="129" t="s">
        <v>9</v>
      </c>
      <c r="Q6" s="129" t="s">
        <v>17</v>
      </c>
      <c r="R6" s="129"/>
      <c r="S6" s="129" t="s">
        <v>18</v>
      </c>
      <c r="T6" s="129"/>
      <c r="U6" s="129" t="s">
        <v>304</v>
      </c>
      <c r="V6" s="129"/>
      <c r="W6" s="129" t="s">
        <v>13</v>
      </c>
      <c r="X6" s="129" t="s">
        <v>8</v>
      </c>
      <c r="Y6" s="129"/>
      <c r="Z6" s="133"/>
    </row>
    <row r="7" spans="1:26" ht="33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4"/>
      <c r="O7" s="129"/>
      <c r="P7" s="129"/>
      <c r="Q7" s="100" t="s">
        <v>11</v>
      </c>
      <c r="R7" s="100" t="s">
        <v>12</v>
      </c>
      <c r="S7" s="100" t="s">
        <v>11</v>
      </c>
      <c r="T7" s="100" t="s">
        <v>12</v>
      </c>
      <c r="U7" s="100" t="s">
        <v>11</v>
      </c>
      <c r="V7" s="100" t="s">
        <v>12</v>
      </c>
      <c r="W7" s="129"/>
      <c r="X7" s="129"/>
      <c r="Y7" s="129"/>
      <c r="Z7" s="133"/>
    </row>
    <row r="8" spans="1:26" ht="45.75" customHeight="1">
      <c r="A8" s="158">
        <v>1</v>
      </c>
      <c r="B8" s="158" t="s">
        <v>259</v>
      </c>
      <c r="C8" s="159" t="s">
        <v>414</v>
      </c>
      <c r="D8" s="97" t="s">
        <v>45</v>
      </c>
      <c r="E8" s="97">
        <v>1</v>
      </c>
      <c r="F8" s="97" t="s">
        <v>260</v>
      </c>
      <c r="G8" s="155" t="s">
        <v>413</v>
      </c>
      <c r="H8" s="156">
        <v>796.59</v>
      </c>
      <c r="I8" s="15"/>
      <c r="J8" s="3"/>
      <c r="K8" s="51">
        <v>1</v>
      </c>
      <c r="L8" s="202"/>
      <c r="M8" s="202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14"/>
      <c r="Z8" s="28"/>
    </row>
    <row r="9" spans="1:26" ht="45" customHeight="1">
      <c r="A9" s="158"/>
      <c r="B9" s="158"/>
      <c r="C9" s="159"/>
      <c r="D9" s="97" t="s">
        <v>263</v>
      </c>
      <c r="E9" s="97">
        <v>2</v>
      </c>
      <c r="F9" s="97" t="s">
        <v>261</v>
      </c>
      <c r="G9" s="155"/>
      <c r="H9" s="156"/>
      <c r="I9" s="15"/>
      <c r="J9" s="3"/>
      <c r="K9" s="51">
        <v>1</v>
      </c>
      <c r="L9" s="209"/>
      <c r="M9" s="20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4"/>
      <c r="Z9" s="28"/>
    </row>
    <row r="10" spans="1:26" ht="33" customHeight="1">
      <c r="A10" s="158"/>
      <c r="B10" s="158"/>
      <c r="C10" s="159"/>
      <c r="D10" s="119" t="s">
        <v>264</v>
      </c>
      <c r="E10" s="97">
        <v>3</v>
      </c>
      <c r="F10" s="97" t="s">
        <v>262</v>
      </c>
      <c r="G10" s="155"/>
      <c r="H10" s="156"/>
      <c r="I10" s="15"/>
      <c r="J10" s="3"/>
      <c r="K10" s="51">
        <v>1</v>
      </c>
      <c r="L10" s="203"/>
      <c r="M10" s="20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14"/>
      <c r="Z10" s="28"/>
    </row>
    <row r="11" spans="1:26" ht="39.75" customHeight="1">
      <c r="A11" s="158">
        <v>2</v>
      </c>
      <c r="B11" s="158" t="s">
        <v>265</v>
      </c>
      <c r="C11" s="159" t="s">
        <v>266</v>
      </c>
      <c r="D11" s="119" t="s">
        <v>270</v>
      </c>
      <c r="E11" s="97">
        <v>1</v>
      </c>
      <c r="F11" s="97" t="s">
        <v>267</v>
      </c>
      <c r="G11" s="155" t="s">
        <v>296</v>
      </c>
      <c r="H11" s="156">
        <v>809.56</v>
      </c>
      <c r="I11" s="15"/>
      <c r="J11" s="3"/>
      <c r="K11" s="51"/>
      <c r="L11" s="202" t="s">
        <v>327</v>
      </c>
      <c r="M11" s="202" t="s">
        <v>337</v>
      </c>
      <c r="N11" s="17"/>
      <c r="O11" s="17"/>
      <c r="P11" s="17"/>
      <c r="Q11" s="17"/>
      <c r="R11" s="17"/>
      <c r="S11" s="17"/>
      <c r="T11" s="17"/>
      <c r="U11" s="17"/>
      <c r="V11" s="17"/>
      <c r="W11" s="17">
        <v>1</v>
      </c>
      <c r="X11" s="16"/>
      <c r="Y11" s="215">
        <v>552.72</v>
      </c>
      <c r="Z11" s="29"/>
    </row>
    <row r="12" spans="1:26" ht="35.1" customHeight="1">
      <c r="A12" s="158"/>
      <c r="B12" s="158"/>
      <c r="C12" s="159"/>
      <c r="D12" s="97" t="s">
        <v>271</v>
      </c>
      <c r="E12" s="97">
        <v>2</v>
      </c>
      <c r="F12" s="97" t="s">
        <v>268</v>
      </c>
      <c r="G12" s="155"/>
      <c r="H12" s="156"/>
      <c r="I12" s="15"/>
      <c r="J12" s="3"/>
      <c r="K12" s="51"/>
      <c r="L12" s="209"/>
      <c r="M12" s="209"/>
      <c r="N12" s="17"/>
      <c r="O12" s="17"/>
      <c r="P12" s="17"/>
      <c r="Q12" s="17"/>
      <c r="R12" s="17"/>
      <c r="S12" s="17"/>
      <c r="T12" s="17">
        <v>1</v>
      </c>
      <c r="U12" s="16"/>
      <c r="V12" s="16"/>
      <c r="W12" s="16"/>
      <c r="X12" s="16"/>
      <c r="Y12" s="216"/>
      <c r="Z12" s="29"/>
    </row>
    <row r="13" spans="1:26" ht="32.25" customHeight="1">
      <c r="A13" s="158"/>
      <c r="B13" s="158"/>
      <c r="C13" s="159"/>
      <c r="D13" s="97" t="s">
        <v>272</v>
      </c>
      <c r="E13" s="97">
        <v>3</v>
      </c>
      <c r="F13" s="97" t="s">
        <v>269</v>
      </c>
      <c r="G13" s="155"/>
      <c r="H13" s="156"/>
      <c r="I13" s="15"/>
      <c r="J13" s="3"/>
      <c r="K13" s="51"/>
      <c r="L13" s="203"/>
      <c r="M13" s="203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17"/>
      <c r="Z13" s="29"/>
    </row>
    <row r="14" spans="1:26" ht="35.1" customHeight="1">
      <c r="A14" s="158">
        <v>3</v>
      </c>
      <c r="B14" s="158" t="s">
        <v>273</v>
      </c>
      <c r="C14" s="159" t="s">
        <v>46</v>
      </c>
      <c r="D14" s="97" t="s">
        <v>277</v>
      </c>
      <c r="E14" s="97">
        <v>1</v>
      </c>
      <c r="F14" s="97" t="s">
        <v>274</v>
      </c>
      <c r="G14" s="155" t="s">
        <v>297</v>
      </c>
      <c r="H14" s="156">
        <v>795.88</v>
      </c>
      <c r="I14" s="15"/>
      <c r="J14" s="3"/>
      <c r="K14" s="51">
        <v>1</v>
      </c>
      <c r="L14" s="202" t="s">
        <v>313</v>
      </c>
      <c r="M14" s="202" t="s">
        <v>337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15">
        <v>247.92</v>
      </c>
      <c r="Z14" s="29" t="s">
        <v>372</v>
      </c>
    </row>
    <row r="15" spans="1:26" ht="35.1" customHeight="1">
      <c r="A15" s="158"/>
      <c r="B15" s="158"/>
      <c r="C15" s="159"/>
      <c r="D15" s="97" t="s">
        <v>46</v>
      </c>
      <c r="E15" s="97">
        <v>2</v>
      </c>
      <c r="F15" s="97" t="s">
        <v>275</v>
      </c>
      <c r="G15" s="155"/>
      <c r="H15" s="156"/>
      <c r="I15" s="15"/>
      <c r="J15" s="3"/>
      <c r="K15" s="51">
        <v>1</v>
      </c>
      <c r="L15" s="209"/>
      <c r="M15" s="20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16"/>
      <c r="Z15" s="29" t="s">
        <v>372</v>
      </c>
    </row>
    <row r="16" spans="1:26" ht="35.1" customHeight="1">
      <c r="A16" s="158"/>
      <c r="B16" s="158"/>
      <c r="C16" s="159"/>
      <c r="D16" s="119" t="s">
        <v>47</v>
      </c>
      <c r="E16" s="97">
        <v>3</v>
      </c>
      <c r="F16" s="97" t="s">
        <v>276</v>
      </c>
      <c r="G16" s="155"/>
      <c r="H16" s="156"/>
      <c r="I16" s="15"/>
      <c r="J16" s="3"/>
      <c r="K16" s="51"/>
      <c r="L16" s="203"/>
      <c r="M16" s="20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55">
        <v>1</v>
      </c>
      <c r="Y16" s="217"/>
      <c r="Z16" s="1"/>
    </row>
    <row r="17" spans="1:26" ht="27" customHeight="1">
      <c r="A17" s="158">
        <v>4</v>
      </c>
      <c r="B17" s="158" t="s">
        <v>278</v>
      </c>
      <c r="C17" s="159" t="s">
        <v>279</v>
      </c>
      <c r="D17" s="119" t="s">
        <v>282</v>
      </c>
      <c r="E17" s="97">
        <v>1</v>
      </c>
      <c r="F17" s="97" t="s">
        <v>280</v>
      </c>
      <c r="G17" s="212" t="s">
        <v>296</v>
      </c>
      <c r="H17" s="156">
        <v>549.11</v>
      </c>
      <c r="I17" s="15"/>
      <c r="J17" s="3"/>
      <c r="K17" s="51"/>
      <c r="L17" s="202" t="s">
        <v>318</v>
      </c>
      <c r="M17" s="202" t="s">
        <v>337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55">
        <v>1</v>
      </c>
      <c r="Y17" s="215">
        <v>495.27</v>
      </c>
      <c r="Z17" s="26" t="s">
        <v>422</v>
      </c>
    </row>
    <row r="18" spans="1:26" ht="31.5" customHeight="1">
      <c r="A18" s="158"/>
      <c r="B18" s="158"/>
      <c r="C18" s="159"/>
      <c r="D18" s="97" t="s">
        <v>283</v>
      </c>
      <c r="E18" s="97">
        <v>2</v>
      </c>
      <c r="F18" s="97" t="s">
        <v>281</v>
      </c>
      <c r="G18" s="213"/>
      <c r="H18" s="156"/>
      <c r="I18" s="15"/>
      <c r="J18" s="3"/>
      <c r="K18" s="51"/>
      <c r="L18" s="203"/>
      <c r="M18" s="20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5">
        <v>1</v>
      </c>
      <c r="Y18" s="217"/>
      <c r="Z18" s="26" t="s">
        <v>422</v>
      </c>
    </row>
    <row r="19" spans="1:26" ht="18.75" customHeight="1">
      <c r="A19" s="1"/>
      <c r="B19" s="1"/>
      <c r="C19" s="201" t="s">
        <v>22</v>
      </c>
      <c r="D19" s="201"/>
      <c r="E19" s="45">
        <f>E10+E13+E16+E18</f>
        <v>11</v>
      </c>
      <c r="F19" s="1"/>
      <c r="G19" s="1"/>
      <c r="H19" s="46">
        <f>SUM(H8:H18)</f>
        <v>2951.1400000000003</v>
      </c>
      <c r="I19" s="13">
        <f>SUM(I8:I18)</f>
        <v>0</v>
      </c>
      <c r="J19" s="13">
        <f>SUM(J8:J18)</f>
        <v>0</v>
      </c>
      <c r="K19" s="52">
        <f>SUM(K8:K18)</f>
        <v>5</v>
      </c>
      <c r="L19" s="13"/>
      <c r="M19" s="13"/>
      <c r="N19" s="49">
        <f t="shared" ref="N19:Y19" si="0">SUM(N8:N18)</f>
        <v>0</v>
      </c>
      <c r="O19" s="49">
        <f t="shared" si="0"/>
        <v>0</v>
      </c>
      <c r="P19" s="49">
        <f t="shared" si="0"/>
        <v>0</v>
      </c>
      <c r="Q19" s="49">
        <f t="shared" si="0"/>
        <v>0</v>
      </c>
      <c r="R19" s="49">
        <f t="shared" si="0"/>
        <v>0</v>
      </c>
      <c r="S19" s="49">
        <f t="shared" si="0"/>
        <v>0</v>
      </c>
      <c r="T19" s="49">
        <f t="shared" si="0"/>
        <v>1</v>
      </c>
      <c r="U19" s="49">
        <f t="shared" si="0"/>
        <v>0</v>
      </c>
      <c r="V19" s="49">
        <f t="shared" si="0"/>
        <v>0</v>
      </c>
      <c r="W19" s="49">
        <f t="shared" si="0"/>
        <v>2</v>
      </c>
      <c r="X19" s="49">
        <f>SUM(X8:X18)</f>
        <v>3</v>
      </c>
      <c r="Y19" s="54">
        <f t="shared" si="0"/>
        <v>1295.9099999999999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35" right="0.16" top="0.56000000000000005" bottom="0.13" header="0.13" footer="0.1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2" sqref="P12"/>
    </sheetView>
  </sheetViews>
  <sheetFormatPr defaultRowHeight="15"/>
  <cols>
    <col min="1" max="1" width="3" customWidth="1"/>
    <col min="2" max="2" width="7.5703125" customWidth="1"/>
    <col min="3" max="3" width="12.28515625" customWidth="1"/>
    <col min="4" max="4" width="12.85546875" customWidth="1"/>
    <col min="5" max="5" width="3.5703125" customWidth="1"/>
    <col min="6" max="6" width="18.7109375" customWidth="1"/>
    <col min="7" max="7" width="24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22" width="4.7109375" customWidth="1"/>
    <col min="23" max="23" width="8.5703125" customWidth="1"/>
    <col min="24" max="24" width="13.28515625" customWidth="1"/>
  </cols>
  <sheetData>
    <row r="1" spans="1:24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>
      <c r="A2" s="198" t="str">
        <f>'Patna (West)'!A2</f>
        <v>Progress Report for the construction of Model School (2009-10)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4">
      <c r="A3" s="191" t="s">
        <v>397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 t="str">
        <f>Summary!X3</f>
        <v>Date:- 31.05.2015</v>
      </c>
      <c r="X3" s="193"/>
    </row>
    <row r="4" spans="1:24">
      <c r="A4" s="211" t="s">
        <v>358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 customHeight="1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0</v>
      </c>
      <c r="F5" s="129" t="s">
        <v>4</v>
      </c>
      <c r="G5" s="129" t="s">
        <v>5</v>
      </c>
      <c r="H5" s="129" t="s">
        <v>6</v>
      </c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9" t="s">
        <v>21</v>
      </c>
      <c r="X5" s="133" t="s">
        <v>14</v>
      </c>
    </row>
    <row r="6" spans="1:24" ht="28.5" customHeight="1">
      <c r="A6" s="129"/>
      <c r="B6" s="129"/>
      <c r="C6" s="129"/>
      <c r="D6" s="129"/>
      <c r="E6" s="129"/>
      <c r="F6" s="129"/>
      <c r="G6" s="129"/>
      <c r="H6" s="129"/>
      <c r="I6" s="129" t="s">
        <v>7</v>
      </c>
      <c r="J6" s="129" t="s">
        <v>315</v>
      </c>
      <c r="K6" s="129" t="s">
        <v>316</v>
      </c>
      <c r="L6" s="134" t="s">
        <v>15</v>
      </c>
      <c r="M6" s="129" t="s">
        <v>10</v>
      </c>
      <c r="N6" s="129" t="s">
        <v>9</v>
      </c>
      <c r="O6" s="129" t="s">
        <v>17</v>
      </c>
      <c r="P6" s="129"/>
      <c r="Q6" s="129" t="s">
        <v>18</v>
      </c>
      <c r="R6" s="129"/>
      <c r="S6" s="129" t="s">
        <v>304</v>
      </c>
      <c r="T6" s="129"/>
      <c r="U6" s="129" t="s">
        <v>13</v>
      </c>
      <c r="V6" s="129" t="s">
        <v>8</v>
      </c>
      <c r="W6" s="129"/>
      <c r="X6" s="133"/>
    </row>
    <row r="7" spans="1:24" ht="27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4"/>
      <c r="M7" s="129"/>
      <c r="N7" s="129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29"/>
      <c r="V7" s="129"/>
      <c r="W7" s="129"/>
      <c r="X7" s="133"/>
    </row>
    <row r="8" spans="1:24" s="83" customFormat="1" ht="35.1" customHeight="1">
      <c r="A8" s="158">
        <v>1</v>
      </c>
      <c r="B8" s="158" t="s">
        <v>219</v>
      </c>
      <c r="C8" s="159" t="s">
        <v>220</v>
      </c>
      <c r="D8" s="98" t="s">
        <v>223</v>
      </c>
      <c r="E8" s="97">
        <v>1</v>
      </c>
      <c r="F8" s="127" t="s">
        <v>418</v>
      </c>
      <c r="G8" s="155" t="s">
        <v>299</v>
      </c>
      <c r="H8" s="156">
        <v>791.95</v>
      </c>
      <c r="I8" s="120"/>
      <c r="J8" s="202" t="s">
        <v>330</v>
      </c>
      <c r="K8" s="202" t="s">
        <v>314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2">
        <v>1</v>
      </c>
      <c r="W8" s="218">
        <v>718.07</v>
      </c>
      <c r="X8" s="27" t="s">
        <v>416</v>
      </c>
    </row>
    <row r="9" spans="1:24" s="83" customFormat="1" ht="35.1" customHeight="1">
      <c r="A9" s="158"/>
      <c r="B9" s="158"/>
      <c r="C9" s="159"/>
      <c r="D9" s="98" t="s">
        <v>224</v>
      </c>
      <c r="E9" s="97">
        <v>2</v>
      </c>
      <c r="F9" s="98" t="s">
        <v>221</v>
      </c>
      <c r="G9" s="155"/>
      <c r="H9" s="156"/>
      <c r="I9" s="120"/>
      <c r="J9" s="209"/>
      <c r="K9" s="209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>
        <v>1</v>
      </c>
      <c r="W9" s="218"/>
      <c r="X9" s="19"/>
    </row>
    <row r="10" spans="1:24" s="83" customFormat="1" ht="35.1" customHeight="1">
      <c r="A10" s="158"/>
      <c r="B10" s="158"/>
      <c r="C10" s="159"/>
      <c r="D10" s="98" t="s">
        <v>225</v>
      </c>
      <c r="E10" s="97">
        <v>3</v>
      </c>
      <c r="F10" s="98" t="s">
        <v>222</v>
      </c>
      <c r="G10" s="155"/>
      <c r="H10" s="156"/>
      <c r="I10" s="120"/>
      <c r="J10" s="203"/>
      <c r="K10" s="203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>
        <v>1</v>
      </c>
      <c r="W10" s="218"/>
      <c r="X10" s="19"/>
    </row>
    <row r="11" spans="1:24" s="83" customFormat="1" ht="35.1" customHeight="1">
      <c r="A11" s="158">
        <v>2</v>
      </c>
      <c r="B11" s="158" t="s">
        <v>227</v>
      </c>
      <c r="C11" s="159" t="s">
        <v>226</v>
      </c>
      <c r="D11" s="98" t="s">
        <v>232</v>
      </c>
      <c r="E11" s="97">
        <v>1</v>
      </c>
      <c r="F11" s="98" t="s">
        <v>228</v>
      </c>
      <c r="G11" s="155" t="s">
        <v>367</v>
      </c>
      <c r="H11" s="219">
        <v>1042.1400000000001</v>
      </c>
      <c r="I11" s="120"/>
      <c r="J11" s="202"/>
      <c r="K11" s="202"/>
      <c r="L11" s="121"/>
      <c r="M11" s="121"/>
      <c r="N11" s="121"/>
      <c r="O11" s="121"/>
      <c r="P11" s="121"/>
      <c r="Q11" s="121"/>
      <c r="R11" s="121">
        <v>1</v>
      </c>
      <c r="S11" s="124"/>
      <c r="T11" s="124"/>
      <c r="U11" s="123"/>
      <c r="V11" s="123"/>
      <c r="W11" s="218">
        <v>357.27</v>
      </c>
      <c r="X11" s="20"/>
    </row>
    <row r="12" spans="1:24" s="83" customFormat="1" ht="35.1" customHeight="1">
      <c r="A12" s="158"/>
      <c r="B12" s="158"/>
      <c r="C12" s="159"/>
      <c r="D12" s="98" t="s">
        <v>233</v>
      </c>
      <c r="E12" s="97">
        <v>2</v>
      </c>
      <c r="F12" s="98" t="s">
        <v>229</v>
      </c>
      <c r="G12" s="155"/>
      <c r="H12" s="219"/>
      <c r="I12" s="120"/>
      <c r="J12" s="209"/>
      <c r="K12" s="209"/>
      <c r="L12" s="121"/>
      <c r="M12" s="121"/>
      <c r="N12" s="121"/>
      <c r="O12" s="121"/>
      <c r="P12" s="121">
        <v>1</v>
      </c>
      <c r="Q12" s="124"/>
      <c r="R12" s="124"/>
      <c r="S12" s="124"/>
      <c r="T12" s="124"/>
      <c r="U12" s="123"/>
      <c r="V12" s="123"/>
      <c r="W12" s="218"/>
      <c r="X12" s="20"/>
    </row>
    <row r="13" spans="1:24" s="83" customFormat="1" ht="35.1" customHeight="1">
      <c r="A13" s="158"/>
      <c r="B13" s="158"/>
      <c r="C13" s="159"/>
      <c r="D13" s="98" t="s">
        <v>234</v>
      </c>
      <c r="E13" s="97">
        <v>3</v>
      </c>
      <c r="F13" s="98" t="s">
        <v>230</v>
      </c>
      <c r="G13" s="155"/>
      <c r="H13" s="219"/>
      <c r="I13" s="120"/>
      <c r="J13" s="209"/>
      <c r="K13" s="209"/>
      <c r="L13" s="121"/>
      <c r="M13" s="121"/>
      <c r="N13" s="121"/>
      <c r="O13" s="121"/>
      <c r="P13" s="121"/>
      <c r="Q13" s="121"/>
      <c r="R13" s="121">
        <v>1</v>
      </c>
      <c r="S13" s="124"/>
      <c r="T13" s="124"/>
      <c r="U13" s="124"/>
      <c r="V13" s="124"/>
      <c r="W13" s="218"/>
      <c r="X13" s="20"/>
    </row>
    <row r="14" spans="1:24" s="83" customFormat="1" ht="35.1" customHeight="1">
      <c r="A14" s="158"/>
      <c r="B14" s="158"/>
      <c r="C14" s="159"/>
      <c r="D14" s="98" t="s">
        <v>235</v>
      </c>
      <c r="E14" s="97">
        <v>4</v>
      </c>
      <c r="F14" s="98" t="s">
        <v>231</v>
      </c>
      <c r="G14" s="155"/>
      <c r="H14" s="219"/>
      <c r="I14" s="120"/>
      <c r="J14" s="203"/>
      <c r="K14" s="203"/>
      <c r="L14" s="121"/>
      <c r="M14" s="121"/>
      <c r="N14" s="121">
        <v>1</v>
      </c>
      <c r="O14" s="124"/>
      <c r="P14" s="124"/>
      <c r="Q14" s="124"/>
      <c r="R14" s="124"/>
      <c r="S14" s="124"/>
      <c r="T14" s="124"/>
      <c r="U14" s="123"/>
      <c r="V14" s="123"/>
      <c r="W14" s="218"/>
      <c r="X14" s="20"/>
    </row>
    <row r="15" spans="1:24" s="83" customFormat="1" ht="35.1" customHeight="1">
      <c r="A15" s="158">
        <v>3</v>
      </c>
      <c r="B15" s="158" t="s">
        <v>248</v>
      </c>
      <c r="C15" s="159" t="s">
        <v>39</v>
      </c>
      <c r="D15" s="98" t="s">
        <v>251</v>
      </c>
      <c r="E15" s="97">
        <v>1</v>
      </c>
      <c r="F15" s="98" t="s">
        <v>249</v>
      </c>
      <c r="G15" s="154" t="s">
        <v>417</v>
      </c>
      <c r="H15" s="156">
        <v>540.69000000000005</v>
      </c>
      <c r="I15" s="120"/>
      <c r="J15" s="202" t="s">
        <v>332</v>
      </c>
      <c r="K15" s="202" t="s">
        <v>314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>
        <v>1</v>
      </c>
      <c r="W15" s="218">
        <v>558.34</v>
      </c>
      <c r="X15" s="19"/>
    </row>
    <row r="16" spans="1:24" s="83" customFormat="1" ht="35.1" customHeight="1">
      <c r="A16" s="158"/>
      <c r="B16" s="158"/>
      <c r="C16" s="159"/>
      <c r="D16" s="98" t="s">
        <v>79</v>
      </c>
      <c r="E16" s="97">
        <v>2</v>
      </c>
      <c r="F16" s="98" t="s">
        <v>250</v>
      </c>
      <c r="G16" s="155"/>
      <c r="H16" s="156"/>
      <c r="I16" s="120"/>
      <c r="J16" s="203"/>
      <c r="K16" s="203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>
        <v>1</v>
      </c>
      <c r="W16" s="218"/>
      <c r="X16" s="27"/>
    </row>
    <row r="17" spans="1:24">
      <c r="A17" s="1"/>
      <c r="B17" s="1"/>
      <c r="C17" s="201" t="s">
        <v>22</v>
      </c>
      <c r="D17" s="201"/>
      <c r="E17" s="81">
        <f>E10+E14+E16</f>
        <v>9</v>
      </c>
      <c r="F17" s="1"/>
      <c r="G17" s="1"/>
      <c r="H17" s="50">
        <f>SUM(H8:H16)</f>
        <v>2374.7800000000002</v>
      </c>
      <c r="I17" s="1">
        <f>SUM(I8:I16)</f>
        <v>0</v>
      </c>
      <c r="J17" s="1"/>
      <c r="K17" s="1"/>
      <c r="L17" s="81">
        <f t="shared" ref="L17:W17" si="0">SUM(L8:L16)</f>
        <v>0</v>
      </c>
      <c r="M17" s="81">
        <f t="shared" si="0"/>
        <v>0</v>
      </c>
      <c r="N17" s="81">
        <f t="shared" si="0"/>
        <v>1</v>
      </c>
      <c r="O17" s="81">
        <f t="shared" si="0"/>
        <v>0</v>
      </c>
      <c r="P17" s="81">
        <f t="shared" si="0"/>
        <v>1</v>
      </c>
      <c r="Q17" s="81">
        <f t="shared" si="0"/>
        <v>0</v>
      </c>
      <c r="R17" s="81">
        <f t="shared" si="0"/>
        <v>2</v>
      </c>
      <c r="S17" s="81">
        <f t="shared" si="0"/>
        <v>0</v>
      </c>
      <c r="T17" s="81">
        <f t="shared" si="0"/>
        <v>0</v>
      </c>
      <c r="U17" s="81">
        <f t="shared" si="0"/>
        <v>0</v>
      </c>
      <c r="V17" s="81">
        <f>SUM(V8:V16)</f>
        <v>5</v>
      </c>
      <c r="W17" s="53">
        <f t="shared" si="0"/>
        <v>1633.6800000000003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501E-2" top="1" bottom="0.118110236220472" header="0.118110236220472" footer="0.11811023622047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2015-02-25T08:39:28Z</cp:lastPrinted>
  <dcterms:created xsi:type="dcterms:W3CDTF">2012-03-01T16:49:07Z</dcterms:created>
  <dcterms:modified xsi:type="dcterms:W3CDTF">2015-06-19T08:15:46Z</dcterms:modified>
</cp:coreProperties>
</file>